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estm\Downloads\"/>
    </mc:Choice>
  </mc:AlternateContent>
  <xr:revisionPtr revIDLastSave="0" documentId="13_ncr:1_{87D0134C-284C-459C-8B96-21F2B8887533}" xr6:coauthVersionLast="47" xr6:coauthVersionMax="47" xr10:uidLastSave="{00000000-0000-0000-0000-000000000000}"/>
  <bookViews>
    <workbookView xWindow="-108" yWindow="-108" windowWidth="23256" windowHeight="13176" firstSheet="7" activeTab="7" xr2:uid="{00000000-000D-0000-FFFF-FFFF00000000}"/>
  </bookViews>
  <sheets>
    <sheet name="فريق متميز" sheetId="1" r:id="rId1"/>
    <sheet name="التميز المؤسسي" sheetId="9" r:id="rId2"/>
    <sheet name="تشبيك متفاعل" sheetId="3" r:id="rId3"/>
    <sheet name="شراكات مستدامة" sheetId="4" r:id="rId4"/>
    <sheet name="تنمية الموارد المالية" sheetId="5" r:id="rId5"/>
    <sheet name="الاستدامة المالية" sheetId="6" r:id="rId6"/>
    <sheet name="تفعيل المشاركة مع ذوي الإعاقة" sheetId="7" r:id="rId7"/>
    <sheet name="الخطة التشغيلية" sheetId="13" r:id="rId8"/>
  </sheets>
  <definedNames>
    <definedName name="_Hlk81558977" localSheetId="6">'تفعيل المشاركة مع ذوي الإعاقة'!$C$7</definedName>
    <definedName name="_xlnm.Print_Area" localSheetId="5">'الاستدامة المالية'!$C$1:$P$16</definedName>
    <definedName name="_xlnm.Print_Area" localSheetId="1">'التميز المؤسسي'!$C$1:$O$24</definedName>
    <definedName name="_xlnm.Print_Area" localSheetId="7">'الخطة التشغيلية'!$B$1:$O$41</definedName>
    <definedName name="_xlnm.Print_Area" localSheetId="2">'تشبيك متفاعل'!$C$1:$P$19</definedName>
    <definedName name="_xlnm.Print_Area" localSheetId="6">'تفعيل المشاركة مع ذوي الإعاقة'!$C$1:$P$23</definedName>
    <definedName name="_xlnm.Print_Area" localSheetId="4">'تنمية الموارد المالية'!$C$1:$P$21</definedName>
    <definedName name="_xlnm.Print_Area" localSheetId="3">'شراكات مستدامة'!$C$1:$O$14</definedName>
    <definedName name="_xlnm.Print_Area" localSheetId="0">'فريق متميز'!$C$1:$O$27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7" l="1"/>
  <c r="L15" i="7"/>
  <c r="L14" i="7"/>
  <c r="L9" i="7"/>
  <c r="L16" i="6"/>
  <c r="L14" i="6"/>
  <c r="L13" i="6"/>
  <c r="L11" i="6"/>
  <c r="L12" i="6"/>
  <c r="L9" i="6"/>
  <c r="L16" i="5"/>
  <c r="L13" i="5"/>
  <c r="L9" i="5"/>
  <c r="L12" i="4"/>
  <c r="L13" i="4"/>
  <c r="L11" i="4"/>
  <c r="L9" i="4"/>
  <c r="L17" i="3"/>
  <c r="L18" i="3"/>
  <c r="L16" i="3"/>
  <c r="L14" i="3"/>
  <c r="L13" i="3"/>
  <c r="L12" i="3"/>
  <c r="L9" i="3"/>
  <c r="L24" i="9"/>
  <c r="L22" i="9"/>
  <c r="L18" i="9"/>
  <c r="L15" i="9"/>
  <c r="L14" i="9"/>
  <c r="L13" i="9"/>
  <c r="L10" i="9"/>
  <c r="L27" i="1"/>
  <c r="L25" i="1"/>
  <c r="L24" i="1"/>
  <c r="L23" i="1"/>
  <c r="L20" i="1"/>
  <c r="L19" i="1"/>
  <c r="L17" i="1"/>
  <c r="L15" i="1"/>
  <c r="L14" i="1"/>
  <c r="L13" i="1"/>
  <c r="L9" i="1"/>
  <c r="L14" i="5"/>
</calcChain>
</file>

<file path=xl/sharedStrings.xml><?xml version="1.0" encoding="utf-8"?>
<sst xmlns="http://schemas.openxmlformats.org/spreadsheetml/2006/main" count="531" uniqueCount="345">
  <si>
    <t>بُعد التعلم والنمو:  بناء فريق متميز متخصص ومتكامل</t>
  </si>
  <si>
    <t>الأهداف الاستراتيجية</t>
  </si>
  <si>
    <t>معيار القياس</t>
  </si>
  <si>
    <t>وحدة القياس</t>
  </si>
  <si>
    <t>القطبية</t>
  </si>
  <si>
    <t>خط الأساس</t>
  </si>
  <si>
    <t>المستهدف</t>
  </si>
  <si>
    <t>الإجمالي</t>
  </si>
  <si>
    <t>فرص وتحديات الأهداف</t>
  </si>
  <si>
    <t>المبادرات الرئيسة</t>
  </si>
  <si>
    <t>الرمز</t>
  </si>
  <si>
    <t>الهدف</t>
  </si>
  <si>
    <t>القياس</t>
  </si>
  <si>
    <t>الفرص</t>
  </si>
  <si>
    <t>التحديات</t>
  </si>
  <si>
    <t>H1</t>
  </si>
  <si>
    <t>استقطاب فعال</t>
  </si>
  <si>
    <t>موظفون أكفاء بدوام كامل</t>
  </si>
  <si>
    <t>استقطاب موظفين</t>
  </si>
  <si>
    <t>+</t>
  </si>
  <si>
    <t>• التوظيف الموجه نحو الهدف (توظيف الأشخاص الملتزمين حقًا بإحداث فرق في الجمعية). 
• استقطاب المتطوعين الراغبين في التطوع بوقتهم ومهاراتهم للجمعية.</t>
  </si>
  <si>
    <t>• صعوبات الاحتفاظ بالموظفين والمتطوعين.
• تحدي الامتثال للاشتراطات القانونية والتنظيمية المتعلقة بالتوظيف وإدارة المتطوعين، في ظل الموارد المحدودة.</t>
  </si>
  <si>
    <t>تحضير عقود التوظيف.</t>
  </si>
  <si>
    <t>إعداد التوصيف الوظيفي.</t>
  </si>
  <si>
    <t>التعاقد مع المرشحين الأفضل.</t>
  </si>
  <si>
    <t>سياسة التطوّع.</t>
  </si>
  <si>
    <t>موظفون أكفاء بدوام جزئي</t>
  </si>
  <si>
    <t>موظف</t>
  </si>
  <si>
    <t>إعداد قاعدة بيانات بالمتطوعين.</t>
  </si>
  <si>
    <t>متطوعون.</t>
  </si>
  <si>
    <t>متطوع</t>
  </si>
  <si>
    <t>بناء فرق العمل (تقسيم المتطوعين).</t>
  </si>
  <si>
    <t>H 2</t>
  </si>
  <si>
    <t>تدريب</t>
  </si>
  <si>
    <t>الموظفون المشاركون في البرامج التدريبية.</t>
  </si>
  <si>
    <t>عدد</t>
  </si>
  <si>
    <t>• بناء قدرات الموظفين والمتطوعين، تطوير مهارات ومعارف وكفاءات جديدة، وتمكينهم من المساهمة بشكل أكثر فعالية في رؤية الجمعية وأهدافها.</t>
  </si>
  <si>
    <t xml:space="preserve">• تحديات في تحديد الأولويات التدريبية وربطها بأهدافها الاستراتيجية العامة.
• تقييم فعالية برامج التدريب وقياس تأثيرها على أداء الموظفين
</t>
  </si>
  <si>
    <t>استبيان مدى الاستفادة من الدورات التدريبية.</t>
  </si>
  <si>
    <t>تقرير عن نتائج الاستبيان.</t>
  </si>
  <si>
    <t>ساعات تدريب الموظفون على رأس العمل</t>
  </si>
  <si>
    <t>ساعة/</t>
  </si>
  <si>
    <t>إعداد خطة التدريب.</t>
  </si>
  <si>
    <t>إعداد ميزانية التدريب بناء على الخطة.</t>
  </si>
  <si>
    <t>متوسط قياس العائد من التدريب لكل الدورات.</t>
  </si>
  <si>
    <t>نسبة مئوية</t>
  </si>
  <si>
    <t>H 3</t>
  </si>
  <si>
    <t>بناء</t>
  </si>
  <si>
    <t>الفجوة بين المهارات والاحتياجات الوظيفية</t>
  </si>
  <si>
    <t>-</t>
  </si>
  <si>
    <t>• تطوير قادة المستقبل داخل الجمعية، مما يضمن الاستمرارية والنمو.
• بناء أنظمة قوية لتعبئة الموارد وتنفيذ البرامج وقياس الأثر.</t>
  </si>
  <si>
    <t>• صعوبات في تحديد الاحتياجات التدريبية للموظفين بشكل دقيق وتخصيص الموارد بشكل فعال لتلبية تلك الاحتياجات.</t>
  </si>
  <si>
    <t>تحديد الاحتياجات التدريبية</t>
  </si>
  <si>
    <t>برامج تنمية المهارات القيادية.</t>
  </si>
  <si>
    <t>تقييم أداء الموظفين.</t>
  </si>
  <si>
    <t>موظفون قادة</t>
  </si>
  <si>
    <t>دراسة الرضا الوظيفي في الجمعية.</t>
  </si>
  <si>
    <t>متوسط التقدم في المسار الوظيفي لإجمالي الموظفون</t>
  </si>
  <si>
    <t>لائحة للحوافز والمكافآت.</t>
  </si>
  <si>
    <t>T4</t>
  </si>
  <si>
    <t>ولاء</t>
  </si>
  <si>
    <t>نسبة الاحتفاظ بالموظفين</t>
  </si>
  <si>
    <t>• الاستثمار في تدريب وتأهيل الموظفين والمتطوعين.
• تقديم الشكر والتقدير للموظفين والمتطوعين على إنجاز العمل.</t>
  </si>
  <si>
    <t>• عدم رضا الموظفين عن بيئة العمل، أو الراتب والمزايا الأخرى.
• التواصل غير الفعال بين الإدارة والموظفين.</t>
  </si>
  <si>
    <t>الترقية في السلم الوظيفي</t>
  </si>
  <si>
    <t xml:space="preserve">إعداد استبيان الرضا الوظيفي. </t>
  </si>
  <si>
    <t>معدل رضا الموظفين.</t>
  </si>
  <si>
    <t>تقرير عن حالات المخالفات الإدارية (إن وجدت).</t>
  </si>
  <si>
    <t xml:space="preserve"> بُعد التعلم والنمو:  تحقيق ثقافة التميز والابتكار المؤسسي</t>
  </si>
  <si>
    <t>G1</t>
  </si>
  <si>
    <t>استراتيجية فاعلة</t>
  </si>
  <si>
    <t>تحقق الأهداف الاستراتيجية للجمعية.</t>
  </si>
  <si>
    <t>• وضوح الرؤية والأهداف الاستراتيجية.
• خطة لإدارة التغيير بشكل أفضل.</t>
  </si>
  <si>
    <t>• محدودية الموارد تعيق تنفيذ البرامج وتحقيق الأهداف.
• صعوبات التوازن بين النفقات التشغيلية مع الحفاظ على فعالية البرنامج.</t>
  </si>
  <si>
    <t xml:space="preserve">تحديد خطط والبرامج وإعلام الفرق بها. </t>
  </si>
  <si>
    <t>تنفيذ الخطط وتقييم فاعليتها.</t>
  </si>
  <si>
    <t>ندوة/ورشة شرح خطط الجمعية للعاملين بها.</t>
  </si>
  <si>
    <t>إلمام فريق العمل بأهداف الجمعيّة.</t>
  </si>
  <si>
    <t>تقارير عن المخاطر المحتملة.</t>
  </si>
  <si>
    <t>المخاطر المحتملة على تحقق الأهداف.</t>
  </si>
  <si>
    <t>ضبط مواعيد تسليم التقارير.</t>
  </si>
  <si>
    <t>G2</t>
  </si>
  <si>
    <t>حوكمة</t>
  </si>
  <si>
    <t>إعداد واعتماد اللوائح والسياسات</t>
  </si>
  <si>
    <t>• سياسات واضحة للحوكمة (حوكمة مجلس الإدارة - سياسة تضارب المصالح - سياسة المخاطر وغيرها).
• الشفافية والمساءلة (بناء ثقة مع اصحاب المصلحة).</t>
  </si>
  <si>
    <t>• تضارب المصالح بين أعضاء مجلس الإدارة أو المديرين التنفيذيين.
• عدم وضوح الإجراءات والقرارات (نقص الشفافية).
• ضعف في البنية التحتية اللازمة لتطبيق أفضل الممارسات الحوكمية.</t>
  </si>
  <si>
    <t>تحديد قائمة اللوائح والأنظمة التي تحتاجها الجمعية.</t>
  </si>
  <si>
    <t>كتابة اللوائح ومراجعتها.</t>
  </si>
  <si>
    <t>الإفصاح عن بيانات الجمعية ولوائحها في الموقع الالكتروني الخاص بها.</t>
  </si>
  <si>
    <t>G3</t>
  </si>
  <si>
    <t>تحسين</t>
  </si>
  <si>
    <t>البرامج والمشاريع المبتكرة.</t>
  </si>
  <si>
    <t>• تنويع مصادر التمويل.
• تطوير القدرات وتوفير التدريب للموظفين والمتطوعين.
• تطوير برامج وخدمات جديدة لتلبية الاحتياجات المتغيرة للجماهير المستهدفة.</t>
  </si>
  <si>
    <t>• التمويل المحدود تشكل عائق في تنفيذ البرامج.
• صعوبات جذب والاحتفاظ بالموظفين والمتطوعين المؤهلين والمتحمسين. تلبية احتياجات الجماهير المستهدفة .</t>
  </si>
  <si>
    <t>إعداد خطة للبرامج والمشاريع المبتكرة.</t>
  </si>
  <si>
    <t>إطلاق وتنفيذ البرامج حسب الخطة.</t>
  </si>
  <si>
    <r>
      <rPr>
        <sz val="9"/>
        <color theme="1"/>
        <rFont val="Calibri Light"/>
        <family val="2"/>
        <scheme val="major"/>
      </rPr>
      <t>إعداد استبيان عن مدى الاستفادة من البرامج المبتكرة</t>
    </r>
    <r>
      <rPr>
        <sz val="9"/>
        <color rgb="FF632423"/>
        <rFont val="Calibri Light"/>
        <family val="2"/>
        <scheme val="major"/>
      </rPr>
      <t>.</t>
    </r>
  </si>
  <si>
    <t>G4</t>
  </si>
  <si>
    <t>توسع</t>
  </si>
  <si>
    <t>عدد الفروع والمكاتب.</t>
  </si>
  <si>
    <t>• زيادة الأثر الاجتماعي لبرامج الجمعيّة.
• إقامة شراكات استراتيجية جديدة مع المؤسسات المحلية والدولية.</t>
  </si>
  <si>
    <t>• ضغط على القيادة والإدارة في التكيف مع توسع الجمعية.
• تحديات في إدارة النمو، مثل عمليات توظيف وتدريب الموظفين الجدد.</t>
  </si>
  <si>
    <t>توسيع نطاق عمل الجمعيّة.</t>
  </si>
  <si>
    <t>إعداد خطة لتنويع العمليات.</t>
  </si>
  <si>
    <t>توسع العمليات.</t>
  </si>
  <si>
    <t>تنفيذ البرامج والمشاريع وتقييم فاعليتها.</t>
  </si>
  <si>
    <t>بُعد العمليات الداخلية:  ربط وتوسيع شبكات التعاون</t>
  </si>
  <si>
    <t>النتيجة</t>
  </si>
  <si>
    <t>P1</t>
  </si>
  <si>
    <t>تشبيك</t>
  </si>
  <si>
    <t>عدد الشراكات والاتفاقيات الموثقة.</t>
  </si>
  <si>
    <t>• شراكات استراتيجية مع الشركات والمؤسسات الأخرى لتوسيع نطاق العمل الخيري والتأثير الاجتماعي.
• بناء علاقات طويلة الأمد مع المتبرعين والشركاء (بناء الثقة والولاء).</t>
  </si>
  <si>
    <t>• صعوبات في إدارة العلاقات مع المانحين والشركاء، خاصة مع زيادة عدد العلاقات وتنوعها.
• تغير الظروف الخارجية، مثل التغيرات الاقتصادية أو السياسية، مما قد يؤثر على العلاقات والشراكات الموجودة.</t>
  </si>
  <si>
    <t>تفعيل الشراكات القائمة.</t>
  </si>
  <si>
    <t>تحديد المؤسسات المانحة للتواصل معها.</t>
  </si>
  <si>
    <t>إعداد وثيقة الشراكة للمؤسسات المانحة.</t>
  </si>
  <si>
    <t>عدد المؤسسات المانحة أو الشريكة.</t>
  </si>
  <si>
    <t>توقيع وثيقة الشراكة.</t>
  </si>
  <si>
    <t>P2</t>
  </si>
  <si>
    <t>تفعيل</t>
  </si>
  <si>
    <t>الاجتماعات واللقاءات مع الشركاء.</t>
  </si>
  <si>
    <t>• توسيع نطاق البرامج والخدمات المنفذة مع الشركاء.
• التنوع في البرامج والخدمات لتلبية احتياجات مختلفة للمستفيدين.</t>
  </si>
  <si>
    <t>• صعوبات استدامة واستمرارية الشراكات والبرامج على المدى الطويل، خاصة في حالة تغيرات في القيادة أو التمويل أو أولويات المؤسسات.</t>
  </si>
  <si>
    <t>البرامج المنفذة والبرامج على قيد التنفيذ مع الشركاء.</t>
  </si>
  <si>
    <t>عدد المبادرات والمشاريع المنفذة مع الجهات الشريكة.</t>
  </si>
  <si>
    <t>تقرير مفصل عن إيرادات الجمعية من الشركاء.</t>
  </si>
  <si>
    <t>الإيرادات المالية من الشراكات</t>
  </si>
  <si>
    <t>270k</t>
  </si>
  <si>
    <t>300k</t>
  </si>
  <si>
    <t>500k</t>
  </si>
  <si>
    <t>1M</t>
  </si>
  <si>
    <t>1.8M</t>
  </si>
  <si>
    <t>ضبط جدول الاجتماعات.</t>
  </si>
  <si>
    <t>P3</t>
  </si>
  <si>
    <t>تطوير</t>
  </si>
  <si>
    <t>توسع أهداف الجمعية.</t>
  </si>
  <si>
    <t>لائحة مقترحات للتطوير خدمات الجمعيّة.</t>
  </si>
  <si>
    <t>نمو الشراكات المحلية والدولية.</t>
  </si>
  <si>
    <t>• تفعيل وتطوير الشراكات المحلية والدولية.</t>
  </si>
  <si>
    <t>• تحدي في إدارة العلاقات والمشاريع المشتركة بشكل فعال، مثل (تحديد الأدوار والمسؤوليات وتوزيع الموارد بين الشركاء).
• صعوبات تتعلق باختلافات في الرؤى أو الاهتمامات بين الشركاء.</t>
  </si>
  <si>
    <t>إعداد الخطط للشراكات المحلية والدولية.</t>
  </si>
  <si>
    <t>استدامة دعم الشركاء للجمعية في المشاريع مختلفة.</t>
  </si>
  <si>
    <t>تقرير بمدى استمرارية دعم الشركاء للجمعية في مشاريع مختلفة.</t>
  </si>
  <si>
    <t>رضا الشركاء من تفعيل الشراكات</t>
  </si>
  <si>
    <r>
      <t xml:space="preserve">تقرير عن دعم نمو الشركاء كل </t>
    </r>
    <r>
      <rPr>
        <sz val="12"/>
        <color theme="1"/>
        <rFont val="Calibri Light"/>
        <family val="2"/>
        <scheme val="major"/>
      </rPr>
      <t xml:space="preserve"> </t>
    </r>
    <r>
      <rPr>
        <sz val="9"/>
        <color theme="1"/>
        <rFont val="Calibri Light"/>
        <family val="2"/>
        <scheme val="major"/>
      </rPr>
      <t>ستة شهور .</t>
    </r>
    <r>
      <rPr>
        <sz val="12"/>
        <color theme="1"/>
        <rFont val="Calibri Light"/>
        <family val="2"/>
        <scheme val="major"/>
      </rPr>
      <t xml:space="preserve"> </t>
    </r>
    <r>
      <rPr>
        <sz val="9"/>
        <color theme="1"/>
        <rFont val="Calibri Light"/>
        <family val="2"/>
        <scheme val="major"/>
      </rPr>
      <t>دراسة الفجوات وإعداد خطط التطوير.</t>
    </r>
  </si>
  <si>
    <t>بُعد العمليات الداخلية: بناء شراكات فاعلة ومستدامة</t>
  </si>
  <si>
    <t>Q1</t>
  </si>
  <si>
    <t>التواصل الاجتماعي</t>
  </si>
  <si>
    <t>معدّل نشر الأخبار والتطورات على مواقع التواصل الاجتماعي.</t>
  </si>
  <si>
    <t>منشور</t>
  </si>
  <si>
    <t xml:space="preserve"> +</t>
  </si>
  <si>
    <t xml:space="preserve">• استخدام أدوات إدارة الوقت وتقنيات الجدولة الذكية يمكن أن يساعد في تنظيم الاجتماعات والتواصل الفعّال.
• وسائل التواصل الاجتماعي توفر منصة كبيرة للتفاعل الفوري والمباشر مع الجمهور.
</t>
  </si>
  <si>
    <t xml:space="preserve">• نقص في التواصل أو سوء فهم للتوقعات والاحتياجات.
• قد يواجه الشركاء صعوبة في الالتزام بالمواعيد النهائية أو الاتفاقات.
</t>
  </si>
  <si>
    <t>• وضع سياسة النشر على منصات التواصل.</t>
  </si>
  <si>
    <t>عدد المتاعبين في منصات التواصل الاجتماعي</t>
  </si>
  <si>
    <t>• تقرير مفصل عن عدد فعاليات ومناسبات الجمعية، ومدى تفاعل الشركاء معها، مع مقترحات للتطوير.</t>
  </si>
  <si>
    <t>Q3</t>
  </si>
  <si>
    <t>تعميق الثقة</t>
  </si>
  <si>
    <t>عدد زيارات الشركاء للجمعية ومشاريعها.</t>
  </si>
  <si>
    <t>زيارة</t>
  </si>
  <si>
    <t xml:space="preserve">• تطبيق سياسات شفافة وتقديم تقارير دورية للشركاء.
• وضع خطط مالية مستدامة وتنويع مصادر التمويل.
</t>
  </si>
  <si>
    <t xml:space="preserve">• اختلاف توقعات الشركاء حول النتائج والأهداف.
•  القلق بشأن الاستدامة المالية.
• نقص الكفاءة أو الالتزام بين الموظفين والمتطوعين.
</t>
  </si>
  <si>
    <t>• إعداد جدول سنوي وتقرير عن زيارات الشركاء.</t>
  </si>
  <si>
    <t>عدد عضويات الجمعية العمومية</t>
  </si>
  <si>
    <t>عضوية</t>
  </si>
  <si>
    <t>• تحديد المجالس والاتحادات التي ترغب الجمعية بعضويتها.</t>
  </si>
  <si>
    <t>عدد الاجتماعات واللقاءات السنوية مع الجمعية العمومية ومجلس الادارة واللجان</t>
  </si>
  <si>
    <t>اجتماع</t>
  </si>
  <si>
    <t>• إعداد جدول اللقاءات مع الشركاء.</t>
  </si>
  <si>
    <t>Q4</t>
  </si>
  <si>
    <t>دعم الأعضاء للجمعية</t>
  </si>
  <si>
    <t>مدى استمرارية دعم الأعضاء للجمعية في مشاريع مختلفة.</t>
  </si>
  <si>
    <r>
      <rPr>
        <sz val="9"/>
        <color rgb="FF632423"/>
        <rFont val="Calibri Light"/>
        <family val="2"/>
        <scheme val="major"/>
      </rPr>
      <t xml:space="preserve">• </t>
    </r>
    <r>
      <rPr>
        <sz val="9"/>
        <color rgb="FF000000"/>
        <rFont val="Calibri Light"/>
        <family val="2"/>
        <scheme val="major"/>
      </rPr>
      <t>تقرير بمدى استمرارية دعم الشريك للجمعية في مشاريع مختلفة.</t>
    </r>
  </si>
  <si>
    <t>البُعد المالي :  توفير الموارد التشغيلية للجمعية</t>
  </si>
  <si>
    <t>مؤشر المقياس</t>
  </si>
  <si>
    <t>ملاحظات</t>
  </si>
  <si>
    <t>E1</t>
  </si>
  <si>
    <t>إسناد</t>
  </si>
  <si>
    <t>المشاريع المسندة</t>
  </si>
  <si>
    <t>مشروع</t>
  </si>
  <si>
    <t>• التبرعات الفردية والجماعية.
• إسناد المؤسسات المحلية (برامج المسؤولية المجتمعية).
• الإسناد الحكومي.</t>
  </si>
  <si>
    <t>• منافسة شديدة على الموارد المالية. 
• صعوبة الحصول على الإسناد اللازم لتوفير الموارد التشغيلية بشكل كامل.</t>
  </si>
  <si>
    <t>دراسة الفجوات وإعداد خطط تطوير الإسناد.</t>
  </si>
  <si>
    <t>تقييم خطة الإسناد سنويًا وتصحيح معدل الانحراف.</t>
  </si>
  <si>
    <t>E2</t>
  </si>
  <si>
    <t>استقطاع</t>
  </si>
  <si>
    <t>إجمالي الاستقطاعات السنوية.</t>
  </si>
  <si>
    <t>ريال</t>
  </si>
  <si>
    <t>• الاستقرار المالي للجمعيّة.
• الانضباط المالي وتسهيل الدفعات الشهرية.</t>
  </si>
  <si>
    <t>• التغييرات المالية ونقص التوازن النقدي.
• زيادة الاعباء الإدارية.</t>
  </si>
  <si>
    <t>وضع لائحة للاستقطاعات المالية.</t>
  </si>
  <si>
    <t>وضع خطط عمل لترشيد النفقات التشغيلية.</t>
  </si>
  <si>
    <t>عدد المستقطعين سنويًا.</t>
  </si>
  <si>
    <t>إعداد تقارير شهرية بالاستقطاعات.</t>
  </si>
  <si>
    <t>E3</t>
  </si>
  <si>
    <t>منصات الدعم</t>
  </si>
  <si>
    <t>إجمالي التبرعات عبر منصة إحسان.</t>
  </si>
  <si>
    <t>• الاستدامة المالية من خلال منصات الدعم.
• الشفافية والثقة (نشر معلومات على منصات التواصل الاجتماعي بغرض رفع مستوى الثقة بين المتبرعين).</t>
  </si>
  <si>
    <t>• التنافس مع العديد من الجمعيات الخيرية الأخرى لجذب انتباه المتبرعين المحتملين.
• صعوبات الاستدامة المالية عبر منصات الدعم.</t>
  </si>
  <si>
    <t>وضع سياسة لجمع التبرعات عبر منصات الدعم.</t>
  </si>
  <si>
    <t xml:space="preserve">إعداد خطة لجمع التبرعات </t>
  </si>
  <si>
    <t>إجمالي التبرعات عبر منصة تبرع.</t>
  </si>
  <si>
    <t>تقرير مالي مفصّل عن موارد الجمعية مع الإشارة إلى نسبة مداخيل منصات الدعم.</t>
  </si>
  <si>
    <t>E4</t>
  </si>
  <si>
    <t>المشاريع</t>
  </si>
  <si>
    <t xml:space="preserve"> المشاريع والبرامج المسوقة سنويًا.</t>
  </si>
  <si>
    <t>برنامج/مشروع</t>
  </si>
  <si>
    <t>• المساهمات الاجتماعية والمسؤولية المجتمعية للشركات لتسويق مشاريع الجمعيّة.
• شراكات لزيادة الموارد التشغيلية.</t>
  </si>
  <si>
    <t>• صعوبات في الإدارة الفعالة للعلاقات مع الجهات المانحة والمتطوعين والشركاء.
• تحدي استدامة مشاريع الجمعية.</t>
  </si>
  <si>
    <t>وضع لائحة لتسويق المشاريع والبرامج.</t>
  </si>
  <si>
    <t>إعداد خطط لتسويق المشاريع والبرامج.</t>
  </si>
  <si>
    <t>تنفيذ الخطط، وتقييم فاعلية البرامج.</t>
  </si>
  <si>
    <t>إعداد التقارير المالية الدورية.</t>
  </si>
  <si>
    <t>القيمة الإجمالية للمشاريع والبرامج المسوقة.</t>
  </si>
  <si>
    <t>خمسة (5) مليون</t>
  </si>
  <si>
    <t xml:space="preserve"> خمسة عشر (15) مليون</t>
  </si>
  <si>
    <t xml:space="preserve"> عشرون (20) مليون</t>
  </si>
  <si>
    <t xml:space="preserve"> اربعون (40) مليون</t>
  </si>
  <si>
    <t>البُعد المالي:  ضمان الاستدامة المالية للجمعية</t>
  </si>
  <si>
    <t xml:space="preserve">المبادرات الرئيسة </t>
  </si>
  <si>
    <t>F1</t>
  </si>
  <si>
    <t>المنح</t>
  </si>
  <si>
    <t>مصادر الدخل والمنح للجمعية</t>
  </si>
  <si>
    <t>• توسيع نطاق عمل الجمعيّة.
• تعزيز التأثير والتغيير الاجتماعي.
• الابتكار والنمو (نمو المشاريع والمبادرات المبتكرة).</t>
  </si>
  <si>
    <t>• عدم اليقين بشأن الاستدامة المالية للجمعيّة.
• عمليات التقديم للمنح معقدة وتتطلب وقتًا وموارد كبيرة لإكمالها. بالإضافة إلى المنافسة على المنح.</t>
  </si>
  <si>
    <t>بحث وحصر مصادر التمويل المحتملة.</t>
  </si>
  <si>
    <t>F2</t>
  </si>
  <si>
    <t>الدعم</t>
  </si>
  <si>
    <t>دعم اعضاء الجمعية العمومية السنوي للجمعيّة.</t>
  </si>
  <si>
    <t>100 ألف</t>
  </si>
  <si>
    <t>24 ألف</t>
  </si>
  <si>
    <t>30 ألف</t>
  </si>
  <si>
    <t>40 ألف</t>
  </si>
  <si>
    <t xml:space="preserve">
• تنويع مصادر التمويل من خلال جذب التبرعات الفردية والجماعية.</t>
  </si>
  <si>
    <t>• نقص الموارد المالية لدعم برامج ومشاريع الجمعيّة.
• استدامة الدعم من الشركاء.</t>
  </si>
  <si>
    <t>وضع خطّة تشغيلية للاستفادة من دعم الشركاء.</t>
  </si>
  <si>
    <t>معدل نمو الدعم سنويًا.</t>
  </si>
  <si>
    <t>تقديم مقترح نصف سنوي بتنويع موارد الجمعية.</t>
  </si>
  <si>
    <t>التزام الشركاء  والأعضاء بتوفير الدفعات المالية في وقتها.</t>
  </si>
  <si>
    <t>تقرير عن نسبة دعم الشركاء في موارد الجمعية.</t>
  </si>
  <si>
    <t>F3</t>
  </si>
  <si>
    <t>الاستثمار</t>
  </si>
  <si>
    <t>المشاريع الاستثمارية للجمعية</t>
  </si>
  <si>
    <t>• الاستدامة المالية (العائدات من الاستثمارات وتحقيق الاستدامة المالية).
• تنويع مصادر التمويل ( تسهم الاستثمارات في تنويع مصادر تمويل الجمعيّة).</t>
  </si>
  <si>
    <t>• المخاطر المالية (فقدان الرأسمال أو عدم تحقيق العائد المتوقع).
• صعوبات التوازن بين استثمارات ذات عوائد عالية والاستثمار في المشاريع ذات الغرض الخيري.</t>
  </si>
  <si>
    <t>وضع خطة تشغيلية للاستثمار.</t>
  </si>
  <si>
    <t>معدل النمو السنوي.</t>
  </si>
  <si>
    <t>F4</t>
  </si>
  <si>
    <t>أوقاف</t>
  </si>
  <si>
    <t>الأوقاف التابعة للجمعية.</t>
  </si>
  <si>
    <t>• الاستدامة المالية من خلال الأوقاف.
• تحقيق العائد المالي عبر الأوقاف في موارد الجمعيّة، مما يساعد في تمويل الأنشطة الخيرية وتوسيع نطاق العمل.</t>
  </si>
  <si>
    <t>• صعوبات الالتزام بالتشريعات والقوانين المحلية المتعلقة بالأوقاف والممتلكات.</t>
  </si>
  <si>
    <t>وضع خطة تشغيلية لإنشاء وقف.</t>
  </si>
  <si>
    <t>تقرير مالي مفصّل عن موارد الجمعية مع الإشارة إلى نسبة مداخيل الأوقاف.</t>
  </si>
  <si>
    <t>بُعد المستفيدين:  تفعيل المشاركة مع ذوي الإعاقة</t>
  </si>
  <si>
    <r>
      <t>المبادرات الرئيسة (المقترحة</t>
    </r>
    <r>
      <rPr>
        <b/>
        <sz val="9"/>
        <color rgb="FF323E4F"/>
        <rFont val="Calibri Light"/>
        <family val="2"/>
        <scheme val="major"/>
      </rPr>
      <t>)</t>
    </r>
  </si>
  <si>
    <t>السنة الأولى</t>
  </si>
  <si>
    <t>السنة الثانية</t>
  </si>
  <si>
    <t>السنة الثالثة</t>
  </si>
  <si>
    <t>T1</t>
  </si>
  <si>
    <t>مساواة</t>
  </si>
  <si>
    <t>ذوي الإعاقة الذين تم توظيفهم.</t>
  </si>
  <si>
    <t>• التدريب والتوعية لأصحاب العمل والموظفين حول قضايا الإعاقة.
• تحفيز أصحاب العمل التي توظف ذوي الإعاقة لتعزيز الالتزام بالتوظيف المتساوي.</t>
  </si>
  <si>
    <t>• التمييز والتحيز من قبل أصحاب العمل والموظفين.
• صعوبة  الوصول إلى المباني والمرافق العامة، مما يجعلها أقل جاذبية لأصحاب العمل.</t>
  </si>
  <si>
    <t>إعداد خطة لـ توظيف ذوي الإعاقة في القطاع العام والخاص.</t>
  </si>
  <si>
    <t>برامج تدريبية لذوي الإعاقة.</t>
  </si>
  <si>
    <t>إعداد استبيان عن مدى الاستفادة من برامج التدريبية.</t>
  </si>
  <si>
    <t xml:space="preserve">تدريب على راس العمل </t>
  </si>
  <si>
    <t>ملتقى التوظيف</t>
  </si>
  <si>
    <t xml:space="preserve"> فرص التدريب لذوي الإعاقة</t>
  </si>
  <si>
    <t xml:space="preserve">نشر الفرص الوظيفية </t>
  </si>
  <si>
    <t>T2</t>
  </si>
  <si>
    <t>تمكين</t>
  </si>
  <si>
    <t>البرامج والمشاريع المقدمة للشركات وأصحاب الأعمال</t>
  </si>
  <si>
    <t>• تشجيع وتعزيز المشاركة المجتمعية لذوي الإعاقة، (الأنشطة الاجتماعية، الاقتصادية والثقافية والرياضية).
• دعم وتدريب لتعزيز الاستقلالية لذوي الإعاقة.</t>
  </si>
  <si>
    <t>• نقص الدخل وصعوبة الوصول إلى فرص العمل المناسبة (الاستقلالية المالية).
• العوائق السلوكية والقوالب النمطية السلبية تجاه ذوي الإعاقة.</t>
  </si>
  <si>
    <t>وضع خطة لدعم وتمكين ذوي الإعاقة اقتصاديًا واجتماعيًا.</t>
  </si>
  <si>
    <t>تنفيذ برامج التمكين والتدريب لأصحاب الأعمال</t>
  </si>
  <si>
    <t>إعداد دراسة بمقترحات التشريعات.</t>
  </si>
  <si>
    <t>T3</t>
  </si>
  <si>
    <t>استشارات</t>
  </si>
  <si>
    <t>جلسات استشارية لذوي الإعاقة والمشكلات المحلولة من خلال الاستشارات.</t>
  </si>
  <si>
    <t>• تقديم الدعم النفسي والعاطفي لذوي الإعاقة وعائلاتهم.
• تعزيز الوعي والتفهم في المجتمع تجاه قضايا الإعاقة وكيفية التعامل معها بشكل فعّال.</t>
  </si>
  <si>
    <r>
      <t>•</t>
    </r>
    <r>
      <rPr>
        <sz val="7"/>
        <color rgb="FF632423"/>
        <rFont val="Calibri Light"/>
        <family val="2"/>
        <scheme val="major"/>
      </rPr>
      <t xml:space="preserve">     </t>
    </r>
    <r>
      <rPr>
        <sz val="9"/>
        <color theme="1"/>
        <rFont val="Calibri Light"/>
        <family val="2"/>
        <scheme val="major"/>
      </rPr>
      <t>صعوبات نفسية، عاطفية، ثقافية واجتماعية تؤثر على قبول الاستشارة وتطبيقها.</t>
    </r>
  </si>
  <si>
    <t>برامج دمج ذوي الإعاقة في بيئة العمل.</t>
  </si>
  <si>
    <t>برامج تدريب على رأس العمل.</t>
  </si>
  <si>
    <t>التقييم والمتابعة المنتظم وتقديم المقترحات لحل المشكلات..</t>
  </si>
  <si>
    <t>الإرشاد والتوجيه</t>
  </si>
  <si>
    <t>عدد المستفيدين من البرامج الإرشادية.</t>
  </si>
  <si>
    <r>
      <t>•</t>
    </r>
    <r>
      <rPr>
        <sz val="7"/>
        <color theme="1"/>
        <rFont val="Calibri Light"/>
        <family val="2"/>
        <scheme val="major"/>
      </rPr>
      <t xml:space="preserve"> </t>
    </r>
    <r>
      <rPr>
        <sz val="9"/>
        <color theme="1"/>
        <rFont val="Calibri Light"/>
        <family val="2"/>
        <scheme val="major"/>
      </rPr>
      <t>منح ذوي الإعاقة الأدوات والموارد اللازمة لتمكينهم وتحقيق إمكانياتهم الكاملة.</t>
    </r>
  </si>
  <si>
    <r>
      <t>•</t>
    </r>
    <r>
      <rPr>
        <sz val="7"/>
        <color theme="1"/>
        <rFont val="Calibri Light"/>
        <family val="2"/>
        <scheme val="major"/>
      </rPr>
      <t xml:space="preserve">  </t>
    </r>
    <r>
      <rPr>
        <sz val="9"/>
        <color theme="1"/>
        <rFont val="Calibri Light"/>
        <family val="2"/>
        <scheme val="major"/>
      </rPr>
      <t>صعوبات في التواصل، مما يعقّد عملية الإرشاد والتوجيه إذا لم تكن هناك وسائل اتصال مناسبة.</t>
    </r>
  </si>
  <si>
    <t>برامج الإرشاد (إقران ذوي الإعاقة مع زملائهم ذوي الخبرة).</t>
  </si>
  <si>
    <t>رضا المستفيدين من خدمات الإرشاد والتوجيه.</t>
  </si>
  <si>
    <t>ورش عمل لتطوير الوظيفي.</t>
  </si>
  <si>
    <t>تطور المسار الوظيفي للمستفيدين.</t>
  </si>
  <si>
    <t>برامج الخدمات الداعمة (ربط الموظفين ذوي الإعاقة بخدمات الدعم الخارجية، مثل وكالات إعادة التأهيل المهني وغيرها).</t>
  </si>
  <si>
    <t>الخطة التشغيلية لجمعية قادرون 2025م</t>
  </si>
  <si>
    <t>البعد الاستراتيجي</t>
  </si>
  <si>
    <t>وقت التنفيذ بالأشهر</t>
  </si>
  <si>
    <t>توظيف موظفان (2) أكفاء بدوام كامل</t>
  </si>
  <si>
    <t xml:space="preserve"> خمسة وثلاثون (35) ساعة تدريبية للموظفين على رأس العمل</t>
  </si>
  <si>
    <t>إكمال الموظفين لبرامجهم التدريبية  بنسبة لا تقلّ عن 80%.</t>
  </si>
  <si>
    <t>ألا تقل نسبة رضا الموظفين عن 80%.</t>
  </si>
  <si>
    <t>إعداد واعتماد اللوائح والأنظمة بنسبة لا تقلّ عن 90%</t>
  </si>
  <si>
    <t>التوسع</t>
  </si>
  <si>
    <t>فتح مكتب (فرع) جديد للجمعيّة.</t>
  </si>
  <si>
    <t>التواصل والتفاعل</t>
  </si>
  <si>
    <t>نشر الأخبار والتطورات على مواقع التواصل الاجتماعي بمعدل 100 مشاركة.</t>
  </si>
  <si>
    <t>تفاعل الجمعية مع فعاليات ومناسبات الشركاء بنسبة لا تقل عن 70%.</t>
  </si>
  <si>
    <t>تفاعل الشركاء مع فعاليات ومناسبات الجمعية بنسبة لا تقل عن 70%.</t>
  </si>
  <si>
    <t>برنامج تثقيفي واحد لأسر ذوي الإعاقة.</t>
  </si>
  <si>
    <t>برنامج قمم – (30 مستفيد) – 200,000 ريال</t>
  </si>
  <si>
    <t>لقاءات عزام الإثرائية – (3,000 مشارك) – 120,000 ريال</t>
  </si>
  <si>
    <t>الحاسب الآلي – (20 متدرب) – 40,000 ريال</t>
  </si>
  <si>
    <t>توفير المعينات والأجهزة التيسيرية – (50 مستفيد) – 125,000 ريال</t>
  </si>
  <si>
    <t>ملتقى جدة قادرون – (500 مشارك) – 2,500,000 ريال</t>
  </si>
  <si>
    <t>ملتقى التوظيف – (3,000 مشارك) – 55,000 ريال</t>
  </si>
  <si>
    <t>حلقات بودكاست قادرون – (800,000 مستفيد/مستمع) – 250,000 ريال</t>
  </si>
  <si>
    <t>برنامج ريادة الأعمال (مكين) – (20 مستفيد) – 145,000 ريال</t>
  </si>
  <si>
    <t>استشارات التوظيف – (130 مستفيد) – 86,000 ريال</t>
  </si>
  <si>
    <t>صندوق دعم الجمعيات</t>
  </si>
  <si>
    <t>التطوع</t>
  </si>
  <si>
    <t>تدريب ذوي الاعاقة</t>
  </si>
  <si>
    <t>توظيف ذوي الاعاقة</t>
  </si>
  <si>
    <t>وعي المجتمع</t>
  </si>
  <si>
    <t>الشركاء</t>
  </si>
  <si>
    <t>الحوكمة</t>
  </si>
  <si>
    <t>تدريب الموظفين</t>
  </si>
  <si>
    <t xml:space="preserve">استقطاب الكفاءات
</t>
  </si>
  <si>
    <t>رضا الموظفين</t>
  </si>
  <si>
    <t>ثمانية (8) شراكات واتفاقيات موثقة.</t>
  </si>
  <si>
    <t xml:space="preserve"> إجمالي التبرعات عبر منصة إحسان ومنصة تبرع لا يقل عن 450,000 ريال.</t>
  </si>
  <si>
    <t>مصدر تمويل جديد واحد على الأقل (300,000)</t>
  </si>
  <si>
    <t xml:space="preserve">دعم الجمعيّة بقيمة لا تقل عن 700,000 </t>
  </si>
  <si>
    <t>عدد الأوقاف التابعة للجمعية (1)</t>
  </si>
  <si>
    <t>عدد الاستثمارات للجمعية (1)</t>
  </si>
  <si>
    <t>يجب ألا يقل عدد الأفراد الذين تم الوصول إليهم عن 5000 فرد.</t>
  </si>
  <si>
    <t>تنفيذ عدد 4 برامج تدريبية</t>
  </si>
  <si>
    <t>تدريب 150 فرد من ذوي الإعاقة</t>
  </si>
  <si>
    <t>تأسيس وحدة التطوع (1)</t>
  </si>
  <si>
    <t>يجب ألا يقل عدد المتطوعين الراغبين في المشاركة في أنشطة الجمعية عن 600 متطوع.</t>
  </si>
  <si>
    <t>عدد الساعات التطوعية (4000ساعة تطوعية)</t>
  </si>
  <si>
    <t>العائد الاقتصادي من التطوع (300.000 ريال)</t>
  </si>
  <si>
    <t>توظيف 130 فرد من ذوي الإعاقة</t>
  </si>
  <si>
    <t>ألا تقل نسبة الرضا الوظيفي عن 85%.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</si>
</sst>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4"/>
      <color rgb="FFF2F2F2"/>
      <name val="Neo Sans Arabic"/>
      <family val="2"/>
    </font>
    <font>
      <b/>
      <sz val="14"/>
      <color rgb="FFF2F2F2"/>
      <name val="Sakkal Majalla"/>
    </font>
    <font>
      <b/>
      <sz val="9"/>
      <color rgb="FF323E4F"/>
      <name val="Calibri Light"/>
      <family val="2"/>
      <scheme val="major"/>
    </font>
    <font>
      <b/>
      <sz val="9"/>
      <color rgb="FF1F4E79"/>
      <name val="Calibri Light"/>
      <family val="2"/>
      <scheme val="major"/>
    </font>
    <font>
      <b/>
      <sz val="9"/>
      <color theme="4" tint="-0.499984740745262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rgb="FF222A35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9"/>
      <color rgb="FF632423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rgb="FF800000"/>
      <name val="Calibri Light"/>
      <family val="2"/>
      <scheme val="major"/>
    </font>
    <font>
      <sz val="18"/>
      <color rgb="FF1F4E79"/>
      <name val="Calibri Light"/>
      <family val="2"/>
      <scheme val="major"/>
    </font>
    <font>
      <sz val="9"/>
      <color rgb="FF1F4E79"/>
      <name val="Calibri Light"/>
      <family val="2"/>
      <scheme val="major"/>
    </font>
    <font>
      <sz val="9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7"/>
      <color rgb="FF632423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632423"/>
      <name val="Calibri Light"/>
      <family val="2"/>
      <scheme val="major"/>
    </font>
    <font>
      <sz val="9"/>
      <color rgb="FF000000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6" fillId="0" borderId="8" xfId="0" applyFont="1" applyBorder="1" applyAlignment="1">
      <alignment horizontal="right" vertical="center" wrapText="1" readingOrder="2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vertical="center" wrapText="1" readingOrder="2"/>
    </xf>
    <xf numFmtId="0" fontId="10" fillId="0" borderId="5" xfId="0" applyFont="1" applyBorder="1" applyAlignment="1">
      <alignment vertical="center" wrapText="1" readingOrder="2"/>
    </xf>
    <xf numFmtId="0" fontId="10" fillId="0" borderId="8" xfId="0" applyFont="1" applyBorder="1" applyAlignment="1">
      <alignment vertical="center" wrapText="1" readingOrder="2"/>
    </xf>
    <xf numFmtId="0" fontId="6" fillId="5" borderId="6" xfId="0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 readingOrder="2"/>
    </xf>
    <xf numFmtId="0" fontId="4" fillId="3" borderId="6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0" fillId="0" borderId="17" xfId="0" applyBorder="1"/>
    <xf numFmtId="0" fontId="3" fillId="3" borderId="23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right" vertical="center" wrapText="1" readingOrder="2"/>
    </xf>
    <xf numFmtId="0" fontId="6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9" fontId="6" fillId="0" borderId="29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 readingOrder="2"/>
    </xf>
    <xf numFmtId="0" fontId="4" fillId="3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 readingOrder="2"/>
    </xf>
    <xf numFmtId="9" fontId="6" fillId="0" borderId="3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0" fillId="0" borderId="16" xfId="0" applyBorder="1"/>
    <xf numFmtId="0" fontId="0" fillId="0" borderId="18" xfId="0" applyBorder="1"/>
    <xf numFmtId="0" fontId="0" fillId="0" borderId="1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 readingOrder="2"/>
    </xf>
    <xf numFmtId="0" fontId="5" fillId="3" borderId="3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 wrapText="1" readingOrder="2"/>
    </xf>
    <xf numFmtId="0" fontId="6" fillId="0" borderId="10" xfId="0" applyFont="1" applyBorder="1" applyAlignment="1">
      <alignment horizontal="right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4" fillId="7" borderId="2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readingOrder="2"/>
    </xf>
    <xf numFmtId="0" fontId="6" fillId="0" borderId="2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right" vertical="center" wrapText="1" readingOrder="2"/>
    </xf>
    <xf numFmtId="0" fontId="24" fillId="0" borderId="36" xfId="0" applyFont="1" applyBorder="1" applyAlignment="1">
      <alignment horizontal="right" vertical="center" wrapText="1" readingOrder="2"/>
    </xf>
    <xf numFmtId="0" fontId="18" fillId="6" borderId="38" xfId="0" applyFont="1" applyFill="1" applyBorder="1" applyAlignment="1">
      <alignment horizontal="center" vertical="center" wrapText="1" readingOrder="2"/>
    </xf>
    <xf numFmtId="3" fontId="6" fillId="5" borderId="38" xfId="0" applyNumberFormat="1" applyFont="1" applyFill="1" applyBorder="1" applyAlignment="1">
      <alignment horizontal="center" vertical="center"/>
    </xf>
    <xf numFmtId="3" fontId="6" fillId="2" borderId="38" xfId="0" applyNumberFormat="1" applyFont="1" applyFill="1" applyBorder="1" applyAlignment="1">
      <alignment horizontal="center" vertical="center"/>
    </xf>
    <xf numFmtId="3" fontId="22" fillId="5" borderId="38" xfId="0" applyNumberFormat="1" applyFont="1" applyFill="1" applyBorder="1" applyAlignment="1">
      <alignment horizontal="center" vertical="center"/>
    </xf>
    <xf numFmtId="0" fontId="20" fillId="2" borderId="38" xfId="0" applyFont="1" applyFill="1" applyBorder="1"/>
    <xf numFmtId="0" fontId="19" fillId="9" borderId="38" xfId="0" applyFont="1" applyFill="1" applyBorder="1" applyAlignment="1">
      <alignment horizontal="center" vertical="center" wrapText="1"/>
    </xf>
    <xf numFmtId="0" fontId="14" fillId="9" borderId="38" xfId="0" applyFont="1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14" fillId="9" borderId="38" xfId="0" applyFont="1" applyFill="1" applyBorder="1" applyAlignment="1">
      <alignment vertical="center" wrapText="1"/>
    </xf>
    <xf numFmtId="3" fontId="25" fillId="8" borderId="38" xfId="0" applyNumberFormat="1" applyFont="1" applyFill="1" applyBorder="1" applyAlignment="1">
      <alignment horizontal="center" vertical="center" readingOrder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 readingOrder="2"/>
    </xf>
    <xf numFmtId="0" fontId="6" fillId="0" borderId="9" xfId="0" applyFont="1" applyBorder="1" applyAlignment="1">
      <alignment horizontal="right" vertical="center" wrapText="1" readingOrder="2"/>
    </xf>
    <xf numFmtId="0" fontId="6" fillId="0" borderId="5" xfId="0" applyFont="1" applyBorder="1" applyAlignment="1">
      <alignment horizontal="right" vertical="center" wrapText="1" readingOrder="2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10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right" vertical="center" wrapText="1" readingOrder="2"/>
    </xf>
    <xf numFmtId="0" fontId="7" fillId="0" borderId="9" xfId="0" applyFont="1" applyBorder="1" applyAlignment="1">
      <alignment horizontal="right" vertical="center" wrapText="1" readingOrder="2"/>
    </xf>
    <xf numFmtId="0" fontId="7" fillId="0" borderId="5" xfId="0" applyFont="1" applyBorder="1" applyAlignment="1">
      <alignment horizontal="right" vertical="center" wrapText="1" readingOrder="2"/>
    </xf>
    <xf numFmtId="0" fontId="5" fillId="3" borderId="3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horizontal="center" vertical="center" wrapText="1" readingOrder="2"/>
    </xf>
    <xf numFmtId="0" fontId="6" fillId="0" borderId="33" xfId="0" applyFont="1" applyBorder="1" applyAlignment="1">
      <alignment horizontal="right" vertical="center" wrapText="1" readingOrder="2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top" textRotation="90" wrapText="1"/>
    </xf>
    <xf numFmtId="0" fontId="12" fillId="3" borderId="9" xfId="0" applyFont="1" applyFill="1" applyBorder="1" applyAlignment="1">
      <alignment horizontal="center" vertical="top" textRotation="90" wrapText="1"/>
    </xf>
    <xf numFmtId="0" fontId="12" fillId="3" borderId="33" xfId="0" applyFont="1" applyFill="1" applyBorder="1" applyAlignment="1">
      <alignment horizontal="center" vertical="top" textRotation="90" wrapText="1"/>
    </xf>
    <xf numFmtId="0" fontId="0" fillId="0" borderId="18" xfId="0" applyBorder="1" applyAlignment="1">
      <alignment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right" vertical="center" wrapText="1" readingOrder="2"/>
    </xf>
    <xf numFmtId="0" fontId="9" fillId="0" borderId="9" xfId="0" applyFont="1" applyBorder="1" applyAlignment="1">
      <alignment horizontal="right" vertical="center" wrapText="1" readingOrder="2"/>
    </xf>
    <xf numFmtId="0" fontId="9" fillId="0" borderId="33" xfId="0" applyFont="1" applyBorder="1" applyAlignment="1">
      <alignment horizontal="right" vertical="center" wrapText="1" readingOrder="2"/>
    </xf>
    <xf numFmtId="0" fontId="4" fillId="7" borderId="2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right" vertical="center" wrapText="1" readingOrder="2"/>
    </xf>
    <xf numFmtId="0" fontId="6" fillId="0" borderId="2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right" vertical="center" wrapText="1" readingOrder="2"/>
    </xf>
    <xf numFmtId="0" fontId="10" fillId="0" borderId="33" xfId="0" applyFont="1" applyBorder="1" applyAlignment="1">
      <alignment horizontal="right" vertical="center" wrapText="1" readingOrder="2"/>
    </xf>
    <xf numFmtId="0" fontId="4" fillId="7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3" borderId="27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readingOrder="2"/>
    </xf>
    <xf numFmtId="0" fontId="6" fillId="0" borderId="36" xfId="0" applyFont="1" applyBorder="1" applyAlignment="1">
      <alignment horizontal="right" vertical="center" wrapText="1" readingOrder="2"/>
    </xf>
    <xf numFmtId="0" fontId="1" fillId="2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 readingOrder="2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19" fillId="9" borderId="38" xfId="0" applyFont="1" applyFill="1" applyBorder="1" applyAlignment="1">
      <alignment horizontal="center" vertical="center" wrapText="1"/>
    </xf>
    <xf numFmtId="0" fontId="23" fillId="9" borderId="38" xfId="0" applyFont="1" applyFill="1" applyBorder="1" applyAlignment="1">
      <alignment horizontal="center" vertical="center" wrapText="1"/>
    </xf>
    <xf numFmtId="0" fontId="14" fillId="9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 wrapText="1" readingOrder="2"/>
    </xf>
    <xf numFmtId="0" fontId="19" fillId="6" borderId="38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25399</xdr:rowOff>
    </xdr:from>
    <xdr:to>
      <xdr:col>15</xdr:col>
      <xdr:colOff>0</xdr:colOff>
      <xdr:row>2</xdr:row>
      <xdr:rowOff>117928</xdr:rowOff>
    </xdr:to>
    <xdr:sp macro="" textlink="">
      <xdr:nvSpPr>
        <xdr:cNvPr id="1030" name="Rectangle 2">
          <a:extLst>
            <a:ext uri="{FF2B5EF4-FFF2-40B4-BE49-F238E27FC236}">
              <a16:creationId xmlns:a16="http://schemas.microsoft.com/office/drawing/2014/main" id="{00000000-0008-0000-0000-00000604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947039142" y="206828"/>
          <a:ext cx="11121571" cy="273957"/>
        </a:xfrm>
        <a:prstGeom prst="rect">
          <a:avLst/>
        </a:prstGeom>
        <a:solidFill>
          <a:srgbClr val="BDD7EE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prstDash val="sysDash"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408216</xdr:colOff>
      <xdr:row>2</xdr:row>
      <xdr:rowOff>136072</xdr:rowOff>
    </xdr:from>
    <xdr:to>
      <xdr:col>12</xdr:col>
      <xdr:colOff>1093109</xdr:colOff>
      <xdr:row>4</xdr:row>
      <xdr:rowOff>45358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51815248" y="498929"/>
          <a:ext cx="3397250" cy="27214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ar-QA" sz="1400" b="1">
              <a:ln>
                <a:noFill/>
              </a:ln>
              <a:solidFill>
                <a:srgbClr val="5B9BD5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ea typeface="Calibri" panose="020F0502020204030204" pitchFamily="34" charset="0"/>
              <a:cs typeface="Neo Sans Arabic" panose="020B0504030504040204" pitchFamily="34" charset="-78"/>
            </a:rPr>
            <a:t>جداول الأبعاد الاستراتيجية – جمعية قادرون</a:t>
          </a:r>
          <a:endParaRPr lang="en-US" sz="1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-1</xdr:rowOff>
    </xdr:from>
    <xdr:to>
      <xdr:col>15</xdr:col>
      <xdr:colOff>0</xdr:colOff>
      <xdr:row>2</xdr:row>
      <xdr:rowOff>136072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9947039143" y="181428"/>
          <a:ext cx="12182929" cy="317501"/>
        </a:xfrm>
        <a:prstGeom prst="rect">
          <a:avLst/>
        </a:prstGeom>
        <a:solidFill>
          <a:srgbClr val="BDD7EE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prstDash val="sysDash"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244929</xdr:colOff>
      <xdr:row>2</xdr:row>
      <xdr:rowOff>172357</xdr:rowOff>
    </xdr:from>
    <xdr:to>
      <xdr:col>13</xdr:col>
      <xdr:colOff>358322</xdr:colOff>
      <xdr:row>4</xdr:row>
      <xdr:rowOff>81643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952105535" y="535214"/>
          <a:ext cx="3397250" cy="27214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ar-QA" sz="1400" b="1">
              <a:ln>
                <a:noFill/>
              </a:ln>
              <a:solidFill>
                <a:srgbClr val="5B9BD5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ea typeface="Calibri" panose="020F0502020204030204" pitchFamily="34" charset="0"/>
              <a:cs typeface="Neo Sans Arabic" panose="020B0504030504040204" pitchFamily="34" charset="-78"/>
            </a:rPr>
            <a:t>جداول الأبعاد الاستراتيجية – جمعية قادرون</a:t>
          </a:r>
          <a:endParaRPr lang="en-US" sz="1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27214</xdr:rowOff>
    </xdr:from>
    <xdr:to>
      <xdr:col>16</xdr:col>
      <xdr:colOff>0</xdr:colOff>
      <xdr:row>2</xdr:row>
      <xdr:rowOff>163287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9946440428" y="208643"/>
          <a:ext cx="12182929" cy="317501"/>
        </a:xfrm>
        <a:prstGeom prst="rect">
          <a:avLst/>
        </a:prstGeom>
        <a:solidFill>
          <a:srgbClr val="BDD7EE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prstDash val="sysDash"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181428</xdr:colOff>
      <xdr:row>3</xdr:row>
      <xdr:rowOff>18142</xdr:rowOff>
    </xdr:from>
    <xdr:to>
      <xdr:col>13</xdr:col>
      <xdr:colOff>1147535</xdr:colOff>
      <xdr:row>4</xdr:row>
      <xdr:rowOff>108857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951679179" y="562428"/>
          <a:ext cx="3397250" cy="27214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ar-QA" sz="1400" b="1">
              <a:ln>
                <a:noFill/>
              </a:ln>
              <a:solidFill>
                <a:srgbClr val="5B9BD5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ea typeface="Calibri" panose="020F0502020204030204" pitchFamily="34" charset="0"/>
              <a:cs typeface="Neo Sans Arabic" panose="020B0504030504040204" pitchFamily="34" charset="-78"/>
            </a:rPr>
            <a:t>جداول الأبعاد الاستراتيجية – جمعية قادرون</a:t>
          </a:r>
          <a:endParaRPr lang="en-US" sz="1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154215</xdr:colOff>
      <xdr:row>2</xdr:row>
      <xdr:rowOff>145143</xdr:rowOff>
    </xdr:from>
    <xdr:to>
      <xdr:col>12</xdr:col>
      <xdr:colOff>1519465</xdr:colOff>
      <xdr:row>4</xdr:row>
      <xdr:rowOff>54429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951942250" y="508000"/>
          <a:ext cx="3397250" cy="27214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ar-QA" sz="1400" b="1">
              <a:ln>
                <a:noFill/>
              </a:ln>
              <a:solidFill>
                <a:srgbClr val="5B9BD5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ea typeface="Calibri" panose="020F0502020204030204" pitchFamily="34" charset="0"/>
              <a:cs typeface="Neo Sans Arabic" panose="020B0504030504040204" pitchFamily="34" charset="-78"/>
            </a:rPr>
            <a:t>جداول الأبعاد الاستراتيجية – جمعية قادرون</a:t>
          </a:r>
          <a:endParaRPr lang="en-US" sz="1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0</xdr:colOff>
      <xdr:row>1</xdr:row>
      <xdr:rowOff>18144</xdr:rowOff>
    </xdr:from>
    <xdr:to>
      <xdr:col>15</xdr:col>
      <xdr:colOff>0</xdr:colOff>
      <xdr:row>2</xdr:row>
      <xdr:rowOff>117930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9947039143" y="199573"/>
          <a:ext cx="11430001" cy="281214"/>
        </a:xfrm>
        <a:prstGeom prst="rect">
          <a:avLst/>
        </a:prstGeom>
        <a:solidFill>
          <a:srgbClr val="BDD7EE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prstDash val="sysDash"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-1</xdr:rowOff>
    </xdr:from>
    <xdr:to>
      <xdr:col>15</xdr:col>
      <xdr:colOff>1360714</xdr:colOff>
      <xdr:row>2</xdr:row>
      <xdr:rowOff>90714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9947039143" y="181428"/>
          <a:ext cx="12491357" cy="272143"/>
        </a:xfrm>
        <a:prstGeom prst="rect">
          <a:avLst/>
        </a:prstGeom>
        <a:solidFill>
          <a:srgbClr val="BDD7EE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prstDash val="sysDash"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36287</xdr:colOff>
      <xdr:row>3</xdr:row>
      <xdr:rowOff>9072</xdr:rowOff>
    </xdr:from>
    <xdr:to>
      <xdr:col>12</xdr:col>
      <xdr:colOff>1165680</xdr:colOff>
      <xdr:row>4</xdr:row>
      <xdr:rowOff>99787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952577249" y="553358"/>
          <a:ext cx="3397250" cy="27214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ar-QA" sz="1400" b="1">
              <a:ln>
                <a:noFill/>
              </a:ln>
              <a:solidFill>
                <a:srgbClr val="5B9BD5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ea typeface="Calibri" panose="020F0502020204030204" pitchFamily="34" charset="0"/>
              <a:cs typeface="Neo Sans Arabic" panose="020B0504030504040204" pitchFamily="34" charset="-78"/>
            </a:rPr>
            <a:t>جداول الأبعاد الاستراتيجية – جمعية قادرون</a:t>
          </a:r>
          <a:endParaRPr lang="en-US" sz="1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453571</xdr:colOff>
      <xdr:row>2</xdr:row>
      <xdr:rowOff>163286</xdr:rowOff>
    </xdr:from>
    <xdr:to>
      <xdr:col>13</xdr:col>
      <xdr:colOff>240392</xdr:colOff>
      <xdr:row>4</xdr:row>
      <xdr:rowOff>72572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951924108" y="526143"/>
          <a:ext cx="3397250" cy="27214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ar-QA" sz="1400" b="1">
              <a:ln>
                <a:noFill/>
              </a:ln>
              <a:solidFill>
                <a:srgbClr val="5B9BD5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ea typeface="Calibri" panose="020F0502020204030204" pitchFamily="34" charset="0"/>
              <a:cs typeface="Neo Sans Arabic" panose="020B0504030504040204" pitchFamily="34" charset="-78"/>
            </a:rPr>
            <a:t>جداول الأبعاد الاستراتيجية – جمعية قادرون</a:t>
          </a:r>
          <a:endParaRPr lang="en-US" sz="1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0</xdr:colOff>
      <xdr:row>0</xdr:row>
      <xdr:rowOff>154214</xdr:rowOff>
    </xdr:from>
    <xdr:to>
      <xdr:col>15</xdr:col>
      <xdr:colOff>907142</xdr:colOff>
      <xdr:row>2</xdr:row>
      <xdr:rowOff>81643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  <a:ext uri="{147F2762-F138-4A5C-976F-8EAC2B608ADB}">
              <a16:predDERef xmlns:a16="http://schemas.microsoft.com/office/drawing/2014/main" pre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9947039144" y="154214"/>
          <a:ext cx="11811000" cy="290286"/>
        </a:xfrm>
        <a:prstGeom prst="rect">
          <a:avLst/>
        </a:prstGeom>
        <a:solidFill>
          <a:srgbClr val="BDD7EE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prstDash val="sysDash"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81643</xdr:rowOff>
    </xdr:from>
    <xdr:to>
      <xdr:col>15</xdr:col>
      <xdr:colOff>1061357</xdr:colOff>
      <xdr:row>2</xdr:row>
      <xdr:rowOff>154215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9947039143" y="263072"/>
          <a:ext cx="11375570" cy="254000"/>
        </a:xfrm>
        <a:prstGeom prst="rect">
          <a:avLst/>
        </a:prstGeom>
        <a:solidFill>
          <a:srgbClr val="BDD7EE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prstDash val="sysDash"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281214</xdr:colOff>
      <xdr:row>3</xdr:row>
      <xdr:rowOff>45357</xdr:rowOff>
    </xdr:from>
    <xdr:to>
      <xdr:col>12</xdr:col>
      <xdr:colOff>1138464</xdr:colOff>
      <xdr:row>4</xdr:row>
      <xdr:rowOff>136072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9952005750" y="589643"/>
          <a:ext cx="3397250" cy="272143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ar-QA" sz="1400" b="1">
              <a:ln>
                <a:noFill/>
              </a:ln>
              <a:solidFill>
                <a:srgbClr val="5B9BD5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ea typeface="Calibri" panose="020F0502020204030204" pitchFamily="34" charset="0"/>
              <a:cs typeface="Neo Sans Arabic" panose="020B0504030504040204" pitchFamily="34" charset="-78"/>
            </a:rPr>
            <a:t>جداول الأبعاد الاستراتيجية – جمعية قادرون</a:t>
          </a:r>
          <a:endParaRPr lang="en-US" sz="1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28"/>
  <sheetViews>
    <sheetView rightToLeft="1" view="pageBreakPreview" zoomScale="60" zoomScaleNormal="70" workbookViewId="0">
      <pane xSplit="4" ySplit="8" topLeftCell="E21" activePane="bottomRight" state="frozen"/>
      <selection pane="topRight" activeCell="E1" sqref="E1"/>
      <selection pane="bottomLeft" activeCell="A9" sqref="A9"/>
      <selection pane="bottomRight" activeCell="O9" sqref="C9:O27"/>
    </sheetView>
  </sheetViews>
  <sheetFormatPr defaultColWidth="8.77734375" defaultRowHeight="15" customHeight="1"/>
  <cols>
    <col min="4" max="4" width="10.33203125" customWidth="1"/>
    <col min="5" max="5" width="23" customWidth="1"/>
    <col min="6" max="6" width="7.44140625" customWidth="1"/>
    <col min="7" max="7" width="5.77734375" customWidth="1"/>
    <col min="8" max="8" width="6" customWidth="1"/>
    <col min="9" max="9" width="7.109375" customWidth="1"/>
    <col min="10" max="10" width="7.44140625" customWidth="1"/>
    <col min="11" max="11" width="5.77734375" customWidth="1"/>
    <col min="12" max="12" width="6.33203125" customWidth="1"/>
    <col min="13" max="13" width="19.6640625" customWidth="1"/>
    <col min="14" max="14" width="21.77734375" customWidth="1"/>
    <col min="15" max="15" width="29.77734375" customWidth="1"/>
  </cols>
  <sheetData>
    <row r="1" spans="3:15" ht="14.4"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3:15" ht="14.4"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3:15" ht="14.4"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3:15" ht="14.4"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3:15" ht="11.55" customHeight="1">
      <c r="C5" s="116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3:15" ht="21.45" customHeight="1">
      <c r="C6" s="89" t="s">
        <v>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3:15" ht="21.45" customHeight="1">
      <c r="C7" s="91" t="s">
        <v>1</v>
      </c>
      <c r="D7" s="92"/>
      <c r="E7" s="59" t="s">
        <v>2</v>
      </c>
      <c r="F7" s="93" t="s">
        <v>3</v>
      </c>
      <c r="G7" s="95" t="s">
        <v>4</v>
      </c>
      <c r="H7" s="95" t="s">
        <v>5</v>
      </c>
      <c r="I7" s="97" t="s">
        <v>6</v>
      </c>
      <c r="J7" s="98"/>
      <c r="K7" s="92"/>
      <c r="L7" s="95" t="s">
        <v>7</v>
      </c>
      <c r="M7" s="99" t="s">
        <v>8</v>
      </c>
      <c r="N7" s="100"/>
      <c r="O7" s="93" t="s">
        <v>9</v>
      </c>
    </row>
    <row r="8" spans="3:15" ht="26.55" customHeight="1">
      <c r="C8" s="31" t="s">
        <v>10</v>
      </c>
      <c r="D8" s="2" t="s">
        <v>11</v>
      </c>
      <c r="E8" s="2" t="s">
        <v>12</v>
      </c>
      <c r="F8" s="94"/>
      <c r="G8" s="96"/>
      <c r="H8" s="96"/>
      <c r="I8" s="2">
        <v>2024</v>
      </c>
      <c r="J8" s="2">
        <v>2025</v>
      </c>
      <c r="K8" s="2">
        <v>2026</v>
      </c>
      <c r="L8" s="96"/>
      <c r="M8" s="23" t="s">
        <v>13</v>
      </c>
      <c r="N8" s="23" t="s">
        <v>14</v>
      </c>
      <c r="O8" s="94"/>
    </row>
    <row r="9" spans="3:15" ht="25.95" customHeight="1">
      <c r="C9" s="86" t="s">
        <v>15</v>
      </c>
      <c r="D9" s="81" t="s">
        <v>16</v>
      </c>
      <c r="E9" s="84" t="s">
        <v>17</v>
      </c>
      <c r="F9" s="84" t="s">
        <v>18</v>
      </c>
      <c r="G9" s="84" t="s">
        <v>19</v>
      </c>
      <c r="H9" s="105">
        <v>9</v>
      </c>
      <c r="I9" s="105">
        <v>2</v>
      </c>
      <c r="J9" s="105">
        <v>2</v>
      </c>
      <c r="K9" s="105">
        <v>6</v>
      </c>
      <c r="L9" s="105">
        <f>SUM(I9:K12)</f>
        <v>10</v>
      </c>
      <c r="M9" s="119" t="s">
        <v>20</v>
      </c>
      <c r="N9" s="119" t="s">
        <v>21</v>
      </c>
      <c r="O9" s="3" t="s">
        <v>22</v>
      </c>
    </row>
    <row r="10" spans="3:15" ht="26.55" customHeight="1">
      <c r="C10" s="87"/>
      <c r="D10" s="82"/>
      <c r="E10" s="101"/>
      <c r="F10" s="101"/>
      <c r="G10" s="101"/>
      <c r="H10" s="106"/>
      <c r="I10" s="106"/>
      <c r="J10" s="106"/>
      <c r="K10" s="106"/>
      <c r="L10" s="106"/>
      <c r="M10" s="120"/>
      <c r="N10" s="120"/>
      <c r="O10" s="3" t="s">
        <v>23</v>
      </c>
    </row>
    <row r="11" spans="3:15" ht="24" customHeight="1">
      <c r="C11" s="87"/>
      <c r="D11" s="82"/>
      <c r="E11" s="101"/>
      <c r="F11" s="101"/>
      <c r="G11" s="101"/>
      <c r="H11" s="106"/>
      <c r="I11" s="106"/>
      <c r="J11" s="106"/>
      <c r="K11" s="106"/>
      <c r="L11" s="106"/>
      <c r="M11" s="120"/>
      <c r="N11" s="120"/>
      <c r="O11" s="3" t="s">
        <v>24</v>
      </c>
    </row>
    <row r="12" spans="3:15" ht="20.55" customHeight="1">
      <c r="C12" s="87"/>
      <c r="D12" s="82"/>
      <c r="E12" s="85"/>
      <c r="F12" s="85"/>
      <c r="G12" s="85"/>
      <c r="H12" s="107"/>
      <c r="I12" s="107"/>
      <c r="J12" s="107"/>
      <c r="K12" s="107"/>
      <c r="L12" s="107"/>
      <c r="M12" s="120"/>
      <c r="N12" s="120"/>
      <c r="O12" s="3" t="s">
        <v>25</v>
      </c>
    </row>
    <row r="13" spans="3:15" ht="24" customHeight="1">
      <c r="C13" s="87"/>
      <c r="D13" s="82"/>
      <c r="E13" s="4" t="s">
        <v>26</v>
      </c>
      <c r="F13" s="4" t="s">
        <v>27</v>
      </c>
      <c r="G13" s="4" t="s">
        <v>19</v>
      </c>
      <c r="H13" s="4">
        <v>0</v>
      </c>
      <c r="I13" s="4">
        <v>1</v>
      </c>
      <c r="J13" s="4">
        <v>2</v>
      </c>
      <c r="K13" s="4">
        <v>3</v>
      </c>
      <c r="L13" s="4">
        <f>SUM(I13:K13)</f>
        <v>6</v>
      </c>
      <c r="M13" s="120"/>
      <c r="N13" s="120"/>
      <c r="O13" s="3" t="s">
        <v>28</v>
      </c>
    </row>
    <row r="14" spans="3:15" ht="24" customHeight="1">
      <c r="C14" s="88"/>
      <c r="D14" s="83"/>
      <c r="E14" s="4" t="s">
        <v>29</v>
      </c>
      <c r="F14" s="4" t="s">
        <v>30</v>
      </c>
      <c r="G14" s="4" t="s">
        <v>19</v>
      </c>
      <c r="H14" s="4">
        <v>0</v>
      </c>
      <c r="I14" s="4">
        <v>30</v>
      </c>
      <c r="J14" s="4">
        <v>150</v>
      </c>
      <c r="K14" s="4">
        <v>200</v>
      </c>
      <c r="L14" s="4">
        <f>SUM(I14:K14)</f>
        <v>380</v>
      </c>
      <c r="M14" s="121"/>
      <c r="N14" s="121"/>
      <c r="O14" s="3" t="s">
        <v>31</v>
      </c>
    </row>
    <row r="15" spans="3:15" ht="26.55" customHeight="1">
      <c r="C15" s="86" t="s">
        <v>32</v>
      </c>
      <c r="D15" s="81" t="s">
        <v>33</v>
      </c>
      <c r="E15" s="84" t="s">
        <v>34</v>
      </c>
      <c r="F15" s="84" t="s">
        <v>35</v>
      </c>
      <c r="G15" s="84" t="s">
        <v>19</v>
      </c>
      <c r="H15" s="84">
        <v>0</v>
      </c>
      <c r="I15" s="84">
        <v>1</v>
      </c>
      <c r="J15" s="84">
        <v>3</v>
      </c>
      <c r="K15" s="84">
        <v>5</v>
      </c>
      <c r="L15" s="84">
        <f>SUM(I15:K16)</f>
        <v>9</v>
      </c>
      <c r="M15" s="108" t="s">
        <v>36</v>
      </c>
      <c r="N15" s="108" t="s">
        <v>37</v>
      </c>
      <c r="O15" s="5" t="s">
        <v>38</v>
      </c>
    </row>
    <row r="16" spans="3:15" ht="23.55" customHeight="1">
      <c r="C16" s="87"/>
      <c r="D16" s="82"/>
      <c r="E16" s="85"/>
      <c r="F16" s="85"/>
      <c r="G16" s="85"/>
      <c r="H16" s="85"/>
      <c r="I16" s="85"/>
      <c r="J16" s="85"/>
      <c r="K16" s="85"/>
      <c r="L16" s="85"/>
      <c r="M16" s="109"/>
      <c r="N16" s="109"/>
      <c r="O16" s="5" t="s">
        <v>39</v>
      </c>
    </row>
    <row r="17" spans="3:15" ht="19.5" customHeight="1">
      <c r="C17" s="87"/>
      <c r="D17" s="82"/>
      <c r="E17" s="84" t="s">
        <v>40</v>
      </c>
      <c r="F17" s="6" t="s">
        <v>41</v>
      </c>
      <c r="G17" s="84" t="s">
        <v>19</v>
      </c>
      <c r="H17" s="84">
        <v>0</v>
      </c>
      <c r="I17" s="84">
        <v>350</v>
      </c>
      <c r="J17" s="84">
        <v>480</v>
      </c>
      <c r="K17" s="84">
        <v>520</v>
      </c>
      <c r="L17" s="84">
        <f>SUM(I17:K18)</f>
        <v>1350</v>
      </c>
      <c r="M17" s="109"/>
      <c r="N17" s="109"/>
      <c r="O17" s="5" t="s">
        <v>42</v>
      </c>
    </row>
    <row r="18" spans="3:15" ht="18.45" customHeight="1">
      <c r="C18" s="87"/>
      <c r="D18" s="82"/>
      <c r="E18" s="85"/>
      <c r="F18" s="4" t="s">
        <v>27</v>
      </c>
      <c r="G18" s="85"/>
      <c r="H18" s="85"/>
      <c r="I18" s="85"/>
      <c r="J18" s="85"/>
      <c r="K18" s="85"/>
      <c r="L18" s="85"/>
      <c r="M18" s="109"/>
      <c r="N18" s="109"/>
      <c r="O18" s="117" t="s">
        <v>43</v>
      </c>
    </row>
    <row r="19" spans="3:15" ht="23.55" customHeight="1">
      <c r="C19" s="88"/>
      <c r="D19" s="83"/>
      <c r="E19" s="4" t="s">
        <v>44</v>
      </c>
      <c r="F19" s="4" t="s">
        <v>45</v>
      </c>
      <c r="G19" s="4" t="s">
        <v>19</v>
      </c>
      <c r="H19" s="4">
        <v>0</v>
      </c>
      <c r="I19" s="7">
        <v>0.8</v>
      </c>
      <c r="J19" s="7">
        <v>0.85</v>
      </c>
      <c r="K19" s="7">
        <v>0.9</v>
      </c>
      <c r="L19" s="7">
        <f>AVERAGE(I19:K19)</f>
        <v>0.85</v>
      </c>
      <c r="M19" s="110"/>
      <c r="N19" s="110"/>
      <c r="O19" s="118"/>
    </row>
    <row r="20" spans="3:15" ht="27" customHeight="1">
      <c r="C20" s="86" t="s">
        <v>46</v>
      </c>
      <c r="D20" s="81" t="s">
        <v>47</v>
      </c>
      <c r="E20" s="84" t="s">
        <v>48</v>
      </c>
      <c r="F20" s="84" t="s">
        <v>45</v>
      </c>
      <c r="G20" s="84" t="s">
        <v>49</v>
      </c>
      <c r="H20" s="102">
        <v>7.0000000000000007E-2</v>
      </c>
      <c r="I20" s="102">
        <v>0.15</v>
      </c>
      <c r="J20" s="102">
        <v>0.1</v>
      </c>
      <c r="K20" s="102">
        <v>7.0000000000000007E-2</v>
      </c>
      <c r="L20" s="102">
        <f>AVERAGE(I20:K22)</f>
        <v>0.10666666666666667</v>
      </c>
      <c r="M20" s="108" t="s">
        <v>50</v>
      </c>
      <c r="N20" s="108" t="s">
        <v>51</v>
      </c>
      <c r="O20" s="8" t="s">
        <v>52</v>
      </c>
    </row>
    <row r="21" spans="3:15" ht="23.55" customHeight="1">
      <c r="C21" s="87"/>
      <c r="D21" s="82"/>
      <c r="E21" s="101"/>
      <c r="F21" s="101"/>
      <c r="G21" s="101"/>
      <c r="H21" s="104"/>
      <c r="I21" s="104"/>
      <c r="J21" s="104"/>
      <c r="K21" s="104"/>
      <c r="L21" s="104"/>
      <c r="M21" s="109"/>
      <c r="N21" s="109"/>
      <c r="O21" s="5" t="s">
        <v>53</v>
      </c>
    </row>
    <row r="22" spans="3:15" ht="22.05" customHeight="1">
      <c r="C22" s="87"/>
      <c r="D22" s="82"/>
      <c r="E22" s="85"/>
      <c r="F22" s="85"/>
      <c r="G22" s="85"/>
      <c r="H22" s="103"/>
      <c r="I22" s="103"/>
      <c r="J22" s="103"/>
      <c r="K22" s="103"/>
      <c r="L22" s="103"/>
      <c r="M22" s="109"/>
      <c r="N22" s="109"/>
      <c r="O22" s="5" t="s">
        <v>54</v>
      </c>
    </row>
    <row r="23" spans="3:15" ht="25.5" customHeight="1">
      <c r="C23" s="87"/>
      <c r="D23" s="82"/>
      <c r="E23" s="4" t="s">
        <v>55</v>
      </c>
      <c r="F23" s="4" t="s">
        <v>27</v>
      </c>
      <c r="G23" s="4" t="s">
        <v>19</v>
      </c>
      <c r="H23" s="4">
        <v>4</v>
      </c>
      <c r="I23" s="4">
        <v>1</v>
      </c>
      <c r="J23" s="4">
        <v>2</v>
      </c>
      <c r="K23" s="4">
        <v>3</v>
      </c>
      <c r="L23" s="4">
        <f>SUM(I23:K23)</f>
        <v>6</v>
      </c>
      <c r="M23" s="109"/>
      <c r="N23" s="109"/>
      <c r="O23" s="5" t="s">
        <v>56</v>
      </c>
    </row>
    <row r="24" spans="3:15" ht="28.05" customHeight="1">
      <c r="C24" s="88"/>
      <c r="D24" s="83"/>
      <c r="E24" s="4" t="s">
        <v>57</v>
      </c>
      <c r="F24" s="4" t="s">
        <v>45</v>
      </c>
      <c r="G24" s="4" t="s">
        <v>19</v>
      </c>
      <c r="H24" s="7">
        <v>0.05</v>
      </c>
      <c r="I24" s="7">
        <v>7.0000000000000007E-2</v>
      </c>
      <c r="J24" s="7">
        <v>0.1</v>
      </c>
      <c r="K24" s="7">
        <v>0.1</v>
      </c>
      <c r="L24" s="7">
        <f>AVERAGE(I24:K24)</f>
        <v>9.0000000000000011E-2</v>
      </c>
      <c r="M24" s="110"/>
      <c r="N24" s="110"/>
      <c r="O24" s="9" t="s">
        <v>58</v>
      </c>
    </row>
    <row r="25" spans="3:15" ht="25.5" customHeight="1">
      <c r="C25" s="86" t="s">
        <v>59</v>
      </c>
      <c r="D25" s="81" t="s">
        <v>60</v>
      </c>
      <c r="E25" s="84" t="s">
        <v>61</v>
      </c>
      <c r="F25" s="84" t="s">
        <v>45</v>
      </c>
      <c r="G25" s="84" t="s">
        <v>19</v>
      </c>
      <c r="H25" s="102">
        <v>0.6</v>
      </c>
      <c r="I25" s="102">
        <v>1</v>
      </c>
      <c r="J25" s="102">
        <v>0.85</v>
      </c>
      <c r="K25" s="102">
        <v>0.9</v>
      </c>
      <c r="L25" s="102">
        <f>AVERAGE(I25:K26)</f>
        <v>0.91666666666666663</v>
      </c>
      <c r="M25" s="108" t="s">
        <v>62</v>
      </c>
      <c r="N25" s="108" t="s">
        <v>63</v>
      </c>
      <c r="O25" s="8" t="s">
        <v>64</v>
      </c>
    </row>
    <row r="26" spans="3:15" ht="23.55" customHeight="1">
      <c r="C26" s="87"/>
      <c r="D26" s="82"/>
      <c r="E26" s="85"/>
      <c r="F26" s="85"/>
      <c r="G26" s="85"/>
      <c r="H26" s="103"/>
      <c r="I26" s="103"/>
      <c r="J26" s="103"/>
      <c r="K26" s="103"/>
      <c r="L26" s="103"/>
      <c r="M26" s="109"/>
      <c r="N26" s="109"/>
      <c r="O26" s="5" t="s">
        <v>65</v>
      </c>
    </row>
    <row r="27" spans="3:15" ht="27.45" customHeight="1">
      <c r="C27" s="87"/>
      <c r="D27" s="82"/>
      <c r="E27" s="4" t="s">
        <v>66</v>
      </c>
      <c r="F27" s="4" t="s">
        <v>45</v>
      </c>
      <c r="G27" s="4" t="s">
        <v>19</v>
      </c>
      <c r="H27" s="7">
        <v>0.99</v>
      </c>
      <c r="I27" s="7">
        <v>0.8</v>
      </c>
      <c r="J27" s="7">
        <v>0.85</v>
      </c>
      <c r="K27" s="7">
        <v>0.9</v>
      </c>
      <c r="L27" s="7">
        <f>AVERAGE(I27:K27)</f>
        <v>0.85</v>
      </c>
      <c r="M27" s="109"/>
      <c r="N27" s="109"/>
      <c r="O27" s="8" t="s">
        <v>67</v>
      </c>
    </row>
    <row r="28" spans="3:15" ht="14.4"/>
  </sheetData>
  <mergeCells count="68">
    <mergeCell ref="C1:D4"/>
    <mergeCell ref="E1:O5"/>
    <mergeCell ref="C5:D5"/>
    <mergeCell ref="O18:O19"/>
    <mergeCell ref="M9:M14"/>
    <mergeCell ref="N9:N14"/>
    <mergeCell ref="N15:N19"/>
    <mergeCell ref="E17:E18"/>
    <mergeCell ref="G17:G18"/>
    <mergeCell ref="H17:H18"/>
    <mergeCell ref="L15:L16"/>
    <mergeCell ref="G9:G12"/>
    <mergeCell ref="H9:H12"/>
    <mergeCell ref="I9:I12"/>
    <mergeCell ref="C15:C19"/>
    <mergeCell ref="E15:E16"/>
    <mergeCell ref="M20:M24"/>
    <mergeCell ref="N20:N24"/>
    <mergeCell ref="M15:M19"/>
    <mergeCell ref="G25:G26"/>
    <mergeCell ref="C20:C24"/>
    <mergeCell ref="D20:D24"/>
    <mergeCell ref="E20:E22"/>
    <mergeCell ref="F20:F22"/>
    <mergeCell ref="G20:G22"/>
    <mergeCell ref="C25:C27"/>
    <mergeCell ref="D25:D27"/>
    <mergeCell ref="E25:E26"/>
    <mergeCell ref="F25:F26"/>
    <mergeCell ref="H20:H22"/>
    <mergeCell ref="M25:M27"/>
    <mergeCell ref="N25:N27"/>
    <mergeCell ref="K25:K26"/>
    <mergeCell ref="L25:L26"/>
    <mergeCell ref="I20:I22"/>
    <mergeCell ref="J20:J22"/>
    <mergeCell ref="J9:J12"/>
    <mergeCell ref="K9:K12"/>
    <mergeCell ref="L9:L12"/>
    <mergeCell ref="K20:K22"/>
    <mergeCell ref="L20:L22"/>
    <mergeCell ref="I17:I18"/>
    <mergeCell ref="J17:J18"/>
    <mergeCell ref="K17:K18"/>
    <mergeCell ref="L17:L18"/>
    <mergeCell ref="J15:J16"/>
    <mergeCell ref="K15:K16"/>
    <mergeCell ref="H25:H26"/>
    <mergeCell ref="I25:I26"/>
    <mergeCell ref="J25:J26"/>
    <mergeCell ref="G15:G16"/>
    <mergeCell ref="H15:H16"/>
    <mergeCell ref="I15:I16"/>
    <mergeCell ref="D15:D19"/>
    <mergeCell ref="F15:F16"/>
    <mergeCell ref="C9:C14"/>
    <mergeCell ref="D9:D14"/>
    <mergeCell ref="C6:O6"/>
    <mergeCell ref="C7:D7"/>
    <mergeCell ref="F7:F8"/>
    <mergeCell ref="G7:G8"/>
    <mergeCell ref="H7:H8"/>
    <mergeCell ref="I7:K7"/>
    <mergeCell ref="L7:L8"/>
    <mergeCell ref="M7:N7"/>
    <mergeCell ref="O7:O8"/>
    <mergeCell ref="E9:E12"/>
    <mergeCell ref="F9:F12"/>
  </mergeCells>
  <pageMargins left="0.25" right="0.25" top="0.75" bottom="0.75" header="0.3" footer="0.3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P27"/>
  <sheetViews>
    <sheetView rightToLeft="1" view="pageBreakPreview" zoomScale="60" zoomScaleNormal="70" workbookViewId="0">
      <pane xSplit="4" ySplit="9" topLeftCell="E10" activePane="bottomRight" state="frozen"/>
      <selection pane="topRight" activeCell="Q14" sqref="Q14"/>
      <selection pane="bottomLeft" activeCell="Q14" sqref="Q14"/>
      <selection pane="bottomRight" activeCell="E7" sqref="E7"/>
    </sheetView>
  </sheetViews>
  <sheetFormatPr defaultColWidth="8.77734375" defaultRowHeight="15" customHeight="1"/>
  <cols>
    <col min="3" max="3" width="7" customWidth="1"/>
    <col min="4" max="4" width="10.44140625" customWidth="1"/>
    <col min="5" max="5" width="21.6640625" customWidth="1"/>
    <col min="6" max="6" width="8.109375" customWidth="1"/>
    <col min="7" max="7" width="6.6640625" customWidth="1"/>
    <col min="8" max="8" width="6" customWidth="1"/>
    <col min="9" max="9" width="6.77734375" customWidth="1"/>
    <col min="10" max="10" width="6.109375" customWidth="1"/>
    <col min="11" max="11" width="5.77734375" customWidth="1"/>
    <col min="12" max="12" width="5.6640625" customWidth="1"/>
    <col min="13" max="13" width="22.6640625" customWidth="1"/>
    <col min="14" max="14" width="26.33203125" customWidth="1"/>
    <col min="15" max="15" width="30.44140625" customWidth="1"/>
  </cols>
  <sheetData>
    <row r="1" spans="3:16" ht="14.4"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3:16" ht="14.4"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3:16" ht="14.4"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3:16" ht="14.4"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3:16" ht="11.55" customHeight="1">
      <c r="C5" s="30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3:16" ht="25.05" customHeight="1">
      <c r="C6" s="89" t="s">
        <v>68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1"/>
    </row>
    <row r="7" spans="3:16" ht="25.05" customHeight="1">
      <c r="C7" s="122" t="s">
        <v>1</v>
      </c>
      <c r="D7" s="123"/>
      <c r="E7" s="61" t="s">
        <v>2</v>
      </c>
      <c r="F7" s="81" t="s">
        <v>3</v>
      </c>
      <c r="G7" s="124" t="s">
        <v>4</v>
      </c>
      <c r="H7" s="124" t="s">
        <v>5</v>
      </c>
      <c r="I7" s="127" t="s">
        <v>6</v>
      </c>
      <c r="J7" s="128"/>
      <c r="K7" s="123"/>
      <c r="L7" s="129" t="s">
        <v>7</v>
      </c>
      <c r="M7" s="130" t="s">
        <v>8</v>
      </c>
      <c r="N7" s="131"/>
      <c r="O7" s="81" t="s">
        <v>9</v>
      </c>
      <c r="P7" s="1"/>
    </row>
    <row r="8" spans="3:16" ht="15" customHeight="1">
      <c r="C8" s="134" t="s">
        <v>10</v>
      </c>
      <c r="D8" s="81" t="s">
        <v>11</v>
      </c>
      <c r="E8" s="81" t="s">
        <v>12</v>
      </c>
      <c r="F8" s="82"/>
      <c r="G8" s="125"/>
      <c r="H8" s="125"/>
      <c r="I8" s="81">
        <v>2024</v>
      </c>
      <c r="J8" s="81">
        <v>2025</v>
      </c>
      <c r="K8" s="81">
        <v>2026</v>
      </c>
      <c r="L8" s="129"/>
      <c r="M8" s="132"/>
      <c r="N8" s="133"/>
      <c r="O8" s="82"/>
      <c r="P8" s="1"/>
    </row>
    <row r="9" spans="3:16" ht="15" customHeight="1">
      <c r="C9" s="135"/>
      <c r="D9" s="83"/>
      <c r="E9" s="83"/>
      <c r="F9" s="83"/>
      <c r="G9" s="126"/>
      <c r="H9" s="126"/>
      <c r="I9" s="83"/>
      <c r="J9" s="83"/>
      <c r="K9" s="83"/>
      <c r="L9" s="129"/>
      <c r="M9" s="23" t="s">
        <v>13</v>
      </c>
      <c r="N9" s="23" t="s">
        <v>14</v>
      </c>
      <c r="O9" s="83"/>
      <c r="P9" s="1"/>
    </row>
    <row r="10" spans="3:16" ht="22.05" customHeight="1">
      <c r="C10" s="137" t="s">
        <v>69</v>
      </c>
      <c r="D10" s="81" t="s">
        <v>70</v>
      </c>
      <c r="E10" s="84" t="s">
        <v>71</v>
      </c>
      <c r="F10" s="84" t="s">
        <v>45</v>
      </c>
      <c r="G10" s="84" t="s">
        <v>19</v>
      </c>
      <c r="H10" s="84">
        <v>0</v>
      </c>
      <c r="I10" s="102">
        <v>0.6</v>
      </c>
      <c r="J10" s="102">
        <v>0.65</v>
      </c>
      <c r="K10" s="102">
        <v>0.7</v>
      </c>
      <c r="L10" s="136">
        <f>AVERAGE(I10:K12)</f>
        <v>0.65</v>
      </c>
      <c r="M10" s="108" t="s">
        <v>72</v>
      </c>
      <c r="N10" s="108" t="s">
        <v>73</v>
      </c>
      <c r="O10" s="8" t="s">
        <v>74</v>
      </c>
      <c r="P10" s="141"/>
    </row>
    <row r="11" spans="3:16" ht="22.5" customHeight="1">
      <c r="C11" s="138"/>
      <c r="D11" s="82"/>
      <c r="E11" s="101"/>
      <c r="F11" s="101"/>
      <c r="G11" s="101"/>
      <c r="H11" s="101"/>
      <c r="I11" s="104"/>
      <c r="J11" s="104"/>
      <c r="K11" s="104"/>
      <c r="L11" s="136"/>
      <c r="M11" s="109"/>
      <c r="N11" s="109"/>
      <c r="O11" s="5" t="s">
        <v>75</v>
      </c>
      <c r="P11" s="141"/>
    </row>
    <row r="12" spans="3:16" ht="19.95" customHeight="1">
      <c r="C12" s="138"/>
      <c r="D12" s="82"/>
      <c r="E12" s="85"/>
      <c r="F12" s="85"/>
      <c r="G12" s="85"/>
      <c r="H12" s="85"/>
      <c r="I12" s="103"/>
      <c r="J12" s="103"/>
      <c r="K12" s="103"/>
      <c r="L12" s="136"/>
      <c r="M12" s="109"/>
      <c r="N12" s="109"/>
      <c r="O12" s="5" t="s">
        <v>76</v>
      </c>
      <c r="P12" s="141"/>
    </row>
    <row r="13" spans="3:16" ht="25.5" customHeight="1">
      <c r="C13" s="138"/>
      <c r="D13" s="82"/>
      <c r="E13" s="4" t="s">
        <v>77</v>
      </c>
      <c r="F13" s="4" t="s">
        <v>45</v>
      </c>
      <c r="G13" s="4" t="s">
        <v>19</v>
      </c>
      <c r="H13" s="7">
        <v>0.95</v>
      </c>
      <c r="I13" s="7">
        <v>0.95</v>
      </c>
      <c r="J13" s="7">
        <v>0.95</v>
      </c>
      <c r="K13" s="7">
        <v>0.95</v>
      </c>
      <c r="L13" s="24">
        <f>AVERAGE(I13:K13)</f>
        <v>0.94999999999999984</v>
      </c>
      <c r="M13" s="109"/>
      <c r="N13" s="109"/>
      <c r="O13" s="5" t="s">
        <v>78</v>
      </c>
      <c r="P13" s="1"/>
    </row>
    <row r="14" spans="3:16" ht="22.5" customHeight="1">
      <c r="C14" s="139"/>
      <c r="D14" s="83"/>
      <c r="E14" s="4" t="s">
        <v>79</v>
      </c>
      <c r="F14" s="4" t="s">
        <v>45</v>
      </c>
      <c r="G14" s="4" t="s">
        <v>49</v>
      </c>
      <c r="H14" s="4">
        <v>0</v>
      </c>
      <c r="I14" s="7">
        <v>0.15</v>
      </c>
      <c r="J14" s="7">
        <v>0.1</v>
      </c>
      <c r="K14" s="7">
        <v>0.1</v>
      </c>
      <c r="L14" s="24">
        <f>AVERAGE(I14:K14)</f>
        <v>0.11666666666666665</v>
      </c>
      <c r="M14" s="110"/>
      <c r="N14" s="110"/>
      <c r="O14" s="9" t="s">
        <v>80</v>
      </c>
      <c r="P14" s="1"/>
    </row>
    <row r="15" spans="3:16" ht="19.95" customHeight="1">
      <c r="C15" s="137" t="s">
        <v>81</v>
      </c>
      <c r="D15" s="81" t="s">
        <v>82</v>
      </c>
      <c r="E15" s="84" t="s">
        <v>83</v>
      </c>
      <c r="F15" s="84" t="s">
        <v>45</v>
      </c>
      <c r="G15" s="84" t="s">
        <v>19</v>
      </c>
      <c r="H15" s="102">
        <v>0</v>
      </c>
      <c r="I15" s="102">
        <v>0.85</v>
      </c>
      <c r="J15" s="102">
        <v>0.9</v>
      </c>
      <c r="K15" s="102">
        <v>0.95</v>
      </c>
      <c r="L15" s="136">
        <f>AVERAGE(I15:K17)</f>
        <v>0.9</v>
      </c>
      <c r="M15" s="108" t="s">
        <v>84</v>
      </c>
      <c r="N15" s="108" t="s">
        <v>85</v>
      </c>
      <c r="O15" s="5" t="s">
        <v>86</v>
      </c>
      <c r="P15" s="1"/>
    </row>
    <row r="16" spans="3:16" ht="24" customHeight="1">
      <c r="C16" s="138"/>
      <c r="D16" s="82"/>
      <c r="E16" s="101"/>
      <c r="F16" s="101"/>
      <c r="G16" s="101"/>
      <c r="H16" s="104"/>
      <c r="I16" s="104"/>
      <c r="J16" s="104"/>
      <c r="K16" s="104"/>
      <c r="L16" s="136"/>
      <c r="M16" s="109"/>
      <c r="N16" s="109"/>
      <c r="O16" s="26" t="s">
        <v>87</v>
      </c>
      <c r="P16" s="1"/>
    </row>
    <row r="17" spans="3:16" ht="33.75" customHeight="1">
      <c r="C17" s="138"/>
      <c r="D17" s="82"/>
      <c r="E17" s="85"/>
      <c r="F17" s="85"/>
      <c r="G17" s="85"/>
      <c r="H17" s="103"/>
      <c r="I17" s="103"/>
      <c r="J17" s="103"/>
      <c r="K17" s="103"/>
      <c r="L17" s="136"/>
      <c r="M17" s="109"/>
      <c r="N17" s="109"/>
      <c r="O17" s="26" t="s">
        <v>88</v>
      </c>
      <c r="P17" s="1"/>
    </row>
    <row r="18" spans="3:16" ht="22.95" customHeight="1">
      <c r="C18" s="137" t="s">
        <v>89</v>
      </c>
      <c r="D18" s="81" t="s">
        <v>90</v>
      </c>
      <c r="E18" s="84" t="s">
        <v>91</v>
      </c>
      <c r="F18" s="84" t="s">
        <v>35</v>
      </c>
      <c r="G18" s="84" t="s">
        <v>19</v>
      </c>
      <c r="H18" s="84">
        <v>1</v>
      </c>
      <c r="I18" s="84">
        <v>1</v>
      </c>
      <c r="J18" s="84">
        <v>2</v>
      </c>
      <c r="K18" s="84">
        <v>3</v>
      </c>
      <c r="L18" s="140">
        <f>SUM(I18:K21)</f>
        <v>6</v>
      </c>
      <c r="M18" s="108" t="s">
        <v>92</v>
      </c>
      <c r="N18" s="108" t="s">
        <v>93</v>
      </c>
      <c r="O18" s="117" t="s">
        <v>94</v>
      </c>
      <c r="P18" s="1"/>
    </row>
    <row r="19" spans="3:16" ht="22.5" customHeight="1">
      <c r="C19" s="138"/>
      <c r="D19" s="82"/>
      <c r="E19" s="101"/>
      <c r="F19" s="101"/>
      <c r="G19" s="101"/>
      <c r="H19" s="101"/>
      <c r="I19" s="101"/>
      <c r="J19" s="101"/>
      <c r="K19" s="101"/>
      <c r="L19" s="140"/>
      <c r="M19" s="109"/>
      <c r="N19" s="109"/>
      <c r="O19" s="142"/>
      <c r="P19" s="1"/>
    </row>
    <row r="20" spans="3:16" ht="22.05" customHeight="1">
      <c r="C20" s="138"/>
      <c r="D20" s="82"/>
      <c r="E20" s="101"/>
      <c r="F20" s="101"/>
      <c r="G20" s="101"/>
      <c r="H20" s="101"/>
      <c r="I20" s="101"/>
      <c r="J20" s="101"/>
      <c r="K20" s="101"/>
      <c r="L20" s="140"/>
      <c r="M20" s="109"/>
      <c r="N20" s="109"/>
      <c r="O20" s="5" t="s">
        <v>95</v>
      </c>
      <c r="P20" s="1"/>
    </row>
    <row r="21" spans="3:16" ht="25.5" customHeight="1">
      <c r="C21" s="138"/>
      <c r="D21" s="82"/>
      <c r="E21" s="85"/>
      <c r="F21" s="85"/>
      <c r="G21" s="85"/>
      <c r="H21" s="85"/>
      <c r="I21" s="85"/>
      <c r="J21" s="85"/>
      <c r="K21" s="85"/>
      <c r="L21" s="140"/>
      <c r="M21" s="109"/>
      <c r="N21" s="109"/>
      <c r="O21" s="10" t="s">
        <v>96</v>
      </c>
      <c r="P21" s="1"/>
    </row>
    <row r="22" spans="3:16" ht="25.95" customHeight="1">
      <c r="C22" s="137" t="s">
        <v>97</v>
      </c>
      <c r="D22" s="81" t="s">
        <v>98</v>
      </c>
      <c r="E22" s="84" t="s">
        <v>99</v>
      </c>
      <c r="F22" s="84" t="s">
        <v>35</v>
      </c>
      <c r="G22" s="84" t="s">
        <v>19</v>
      </c>
      <c r="H22" s="84">
        <v>1</v>
      </c>
      <c r="I22" s="84">
        <v>0</v>
      </c>
      <c r="J22" s="144">
        <v>0</v>
      </c>
      <c r="K22" s="84">
        <v>1</v>
      </c>
      <c r="L22" s="140">
        <f>SUM(I22:K23)</f>
        <v>1</v>
      </c>
      <c r="M22" s="108" t="s">
        <v>100</v>
      </c>
      <c r="N22" s="108" t="s">
        <v>101</v>
      </c>
      <c r="O22" s="8" t="s">
        <v>102</v>
      </c>
      <c r="P22" s="141"/>
    </row>
    <row r="23" spans="3:16" ht="22.05" customHeight="1">
      <c r="C23" s="138"/>
      <c r="D23" s="82"/>
      <c r="E23" s="85"/>
      <c r="F23" s="85"/>
      <c r="G23" s="85"/>
      <c r="H23" s="85"/>
      <c r="I23" s="85"/>
      <c r="J23" s="145"/>
      <c r="K23" s="85"/>
      <c r="L23" s="140"/>
      <c r="M23" s="109"/>
      <c r="N23" s="109"/>
      <c r="O23" s="5" t="s">
        <v>103</v>
      </c>
      <c r="P23" s="141"/>
    </row>
    <row r="24" spans="3:16" ht="25.05" customHeight="1">
      <c r="C24" s="146"/>
      <c r="D24" s="147"/>
      <c r="E24" s="38" t="s">
        <v>104</v>
      </c>
      <c r="F24" s="38" t="s">
        <v>45</v>
      </c>
      <c r="G24" s="38" t="s">
        <v>19</v>
      </c>
      <c r="H24" s="43">
        <v>0.25</v>
      </c>
      <c r="I24" s="43">
        <v>0.35</v>
      </c>
      <c r="J24" s="43">
        <v>0.5</v>
      </c>
      <c r="K24" s="43">
        <v>0.65</v>
      </c>
      <c r="L24" s="49">
        <f>AVERAGE(I24:K24)</f>
        <v>0.5</v>
      </c>
      <c r="M24" s="143"/>
      <c r="N24" s="143"/>
      <c r="O24" s="57" t="s">
        <v>105</v>
      </c>
      <c r="P24" s="1"/>
    </row>
    <row r="25" spans="3:16" ht="14.4"/>
    <row r="26" spans="3:16" ht="14.4"/>
    <row r="27" spans="3:16" ht="14.4"/>
  </sheetData>
  <mergeCells count="68">
    <mergeCell ref="C1:D4"/>
    <mergeCell ref="E1:O5"/>
    <mergeCell ref="G22:G23"/>
    <mergeCell ref="H22:H23"/>
    <mergeCell ref="I22:I23"/>
    <mergeCell ref="J22:J23"/>
    <mergeCell ref="H18:H21"/>
    <mergeCell ref="I18:I21"/>
    <mergeCell ref="J18:J21"/>
    <mergeCell ref="C22:C24"/>
    <mergeCell ref="D22:D24"/>
    <mergeCell ref="E22:E23"/>
    <mergeCell ref="F22:F23"/>
    <mergeCell ref="J15:J17"/>
    <mergeCell ref="K22:K23"/>
    <mergeCell ref="L22:L23"/>
    <mergeCell ref="P10:P12"/>
    <mergeCell ref="N18:N21"/>
    <mergeCell ref="M22:M24"/>
    <mergeCell ref="N22:N24"/>
    <mergeCell ref="M10:M14"/>
    <mergeCell ref="N10:N14"/>
    <mergeCell ref="M15:M17"/>
    <mergeCell ref="N15:N17"/>
    <mergeCell ref="M18:M21"/>
    <mergeCell ref="K18:K21"/>
    <mergeCell ref="L18:L21"/>
    <mergeCell ref="P22:P23"/>
    <mergeCell ref="O18:O19"/>
    <mergeCell ref="K15:K17"/>
    <mergeCell ref="L15:L17"/>
    <mergeCell ref="C18:C21"/>
    <mergeCell ref="D18:D21"/>
    <mergeCell ref="E18:E21"/>
    <mergeCell ref="F18:F21"/>
    <mergeCell ref="G18:G21"/>
    <mergeCell ref="C15:C17"/>
    <mergeCell ref="D15:D17"/>
    <mergeCell ref="E15:E17"/>
    <mergeCell ref="F15:F17"/>
    <mergeCell ref="G15:G17"/>
    <mergeCell ref="H15:H17"/>
    <mergeCell ref="I15:I17"/>
    <mergeCell ref="I8:I9"/>
    <mergeCell ref="J8:J9"/>
    <mergeCell ref="K8:K9"/>
    <mergeCell ref="L10:L12"/>
    <mergeCell ref="C10:C14"/>
    <mergeCell ref="D10:D14"/>
    <mergeCell ref="E10:E12"/>
    <mergeCell ref="F10:F12"/>
    <mergeCell ref="G10:G12"/>
    <mergeCell ref="H10:H12"/>
    <mergeCell ref="I10:I12"/>
    <mergeCell ref="J10:J12"/>
    <mergeCell ref="K10:K12"/>
    <mergeCell ref="C6:O6"/>
    <mergeCell ref="C7:D7"/>
    <mergeCell ref="F7:F9"/>
    <mergeCell ref="G7:G9"/>
    <mergeCell ref="H7:H9"/>
    <mergeCell ref="I7:K7"/>
    <mergeCell ref="L7:L9"/>
    <mergeCell ref="M7:N8"/>
    <mergeCell ref="O7:O9"/>
    <mergeCell ref="C8:C9"/>
    <mergeCell ref="D8:D9"/>
    <mergeCell ref="E8:E9"/>
  </mergeCells>
  <pageMargins left="0.25" right="0.25" top="0.75" bottom="0.75" header="0.3" footer="0.3"/>
  <pageSetup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Q19"/>
  <sheetViews>
    <sheetView rightToLeft="1" view="pageBreakPreview" zoomScale="60" zoomScaleNormal="70" workbookViewId="0">
      <pane xSplit="4" ySplit="8" topLeftCell="E9" activePane="bottomRight" state="frozen"/>
      <selection pane="topRight" activeCell="Q14" sqref="Q14"/>
      <selection pane="bottomLeft" activeCell="Q14" sqref="Q14"/>
      <selection pane="bottomRight" activeCell="E14" sqref="E14"/>
    </sheetView>
  </sheetViews>
  <sheetFormatPr defaultColWidth="8.77734375" defaultRowHeight="15" customHeight="1"/>
  <cols>
    <col min="3" max="3" width="7.77734375" customWidth="1"/>
    <col min="4" max="4" width="7.44140625" customWidth="1"/>
    <col min="5" max="5" width="26.109375" customWidth="1"/>
    <col min="6" max="6" width="8.6640625" customWidth="1"/>
    <col min="7" max="7" width="6" customWidth="1"/>
    <col min="8" max="8" width="9.44140625" customWidth="1"/>
    <col min="9" max="9" width="8.109375" customWidth="1"/>
    <col min="10" max="10" width="7.44140625" customWidth="1"/>
    <col min="11" max="12" width="6.44140625" customWidth="1"/>
    <col min="13" max="13" width="6.109375" customWidth="1"/>
    <col min="14" max="14" width="20.77734375" customWidth="1"/>
    <col min="15" max="15" width="24" customWidth="1"/>
    <col min="16" max="16" width="26.77734375" customWidth="1"/>
    <col min="17" max="17" width="8.6640625" hidden="1" customWidth="1"/>
  </cols>
  <sheetData>
    <row r="1" spans="3:17" ht="14.4"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53"/>
    </row>
    <row r="2" spans="3:17" ht="14.4"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54"/>
    </row>
    <row r="3" spans="3:17" ht="14.4"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54"/>
    </row>
    <row r="4" spans="3:17" ht="14.4"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54"/>
    </row>
    <row r="5" spans="3:17" ht="14.4">
      <c r="C5" s="30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54"/>
    </row>
    <row r="6" spans="3:17" ht="28.05" customHeight="1">
      <c r="C6" s="89" t="s">
        <v>106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9"/>
    </row>
    <row r="7" spans="3:17" ht="25.5" customHeight="1">
      <c r="C7" s="150" t="s">
        <v>1</v>
      </c>
      <c r="D7" s="100"/>
      <c r="E7" s="60" t="s">
        <v>2</v>
      </c>
      <c r="F7" s="151" t="s">
        <v>3</v>
      </c>
      <c r="G7" s="153" t="s">
        <v>4</v>
      </c>
      <c r="H7" s="153" t="s">
        <v>5</v>
      </c>
      <c r="I7" s="99" t="s">
        <v>6</v>
      </c>
      <c r="J7" s="155"/>
      <c r="K7" s="100"/>
      <c r="L7" s="153" t="s">
        <v>7</v>
      </c>
      <c r="M7" s="156" t="s">
        <v>107</v>
      </c>
      <c r="N7" s="99" t="s">
        <v>8</v>
      </c>
      <c r="O7" s="100"/>
      <c r="P7" s="151" t="s">
        <v>9</v>
      </c>
      <c r="Q7" s="55"/>
    </row>
    <row r="8" spans="3:17" ht="25.05" customHeight="1">
      <c r="C8" s="51" t="s">
        <v>10</v>
      </c>
      <c r="D8" s="23" t="s">
        <v>11</v>
      </c>
      <c r="E8" s="23" t="s">
        <v>12</v>
      </c>
      <c r="F8" s="152"/>
      <c r="G8" s="154"/>
      <c r="H8" s="154"/>
      <c r="I8" s="23">
        <v>2024</v>
      </c>
      <c r="J8" s="23">
        <v>2025</v>
      </c>
      <c r="K8" s="23">
        <v>2026</v>
      </c>
      <c r="L8" s="154"/>
      <c r="M8" s="157"/>
      <c r="N8" s="23" t="s">
        <v>13</v>
      </c>
      <c r="O8" s="23" t="s">
        <v>14</v>
      </c>
      <c r="P8" s="152"/>
      <c r="Q8" s="55"/>
    </row>
    <row r="9" spans="3:17" ht="25.05" customHeight="1">
      <c r="C9" s="160" t="s">
        <v>108</v>
      </c>
      <c r="D9" s="81" t="s">
        <v>109</v>
      </c>
      <c r="E9" s="84" t="s">
        <v>110</v>
      </c>
      <c r="F9" s="84" t="s">
        <v>35</v>
      </c>
      <c r="G9" s="84" t="s">
        <v>19</v>
      </c>
      <c r="H9" s="84">
        <v>9</v>
      </c>
      <c r="I9" s="84">
        <v>6</v>
      </c>
      <c r="J9" s="84">
        <v>6</v>
      </c>
      <c r="K9" s="84">
        <v>8</v>
      </c>
      <c r="L9" s="84">
        <f>SUM(I9:K11)</f>
        <v>20</v>
      </c>
      <c r="M9" s="157"/>
      <c r="N9" s="108" t="s">
        <v>111</v>
      </c>
      <c r="O9" s="108" t="s">
        <v>112</v>
      </c>
      <c r="P9" s="29" t="s">
        <v>113</v>
      </c>
      <c r="Q9" s="159"/>
    </row>
    <row r="10" spans="3:17" ht="25.5" customHeight="1">
      <c r="C10" s="161"/>
      <c r="D10" s="82"/>
      <c r="E10" s="101"/>
      <c r="F10" s="101"/>
      <c r="G10" s="101"/>
      <c r="H10" s="101"/>
      <c r="I10" s="101"/>
      <c r="J10" s="101"/>
      <c r="K10" s="101"/>
      <c r="L10" s="101"/>
      <c r="M10" s="157"/>
      <c r="N10" s="109"/>
      <c r="O10" s="109"/>
      <c r="P10" s="11" t="s">
        <v>114</v>
      </c>
      <c r="Q10" s="159"/>
    </row>
    <row r="11" spans="3:17" ht="22.5" customHeight="1">
      <c r="C11" s="161"/>
      <c r="D11" s="82"/>
      <c r="E11" s="85"/>
      <c r="F11" s="85"/>
      <c r="G11" s="85"/>
      <c r="H11" s="85"/>
      <c r="I11" s="85"/>
      <c r="J11" s="85"/>
      <c r="K11" s="85"/>
      <c r="L11" s="85"/>
      <c r="M11" s="157"/>
      <c r="N11" s="109"/>
      <c r="O11" s="109"/>
      <c r="P11" s="12" t="s">
        <v>115</v>
      </c>
      <c r="Q11" s="159"/>
    </row>
    <row r="12" spans="3:17" ht="22.95" customHeight="1">
      <c r="C12" s="162"/>
      <c r="D12" s="83"/>
      <c r="E12" s="4" t="s">
        <v>116</v>
      </c>
      <c r="F12" s="4" t="s">
        <v>35</v>
      </c>
      <c r="G12" s="4" t="s">
        <v>19</v>
      </c>
      <c r="H12" s="4">
        <v>0</v>
      </c>
      <c r="I12" s="4">
        <v>1</v>
      </c>
      <c r="J12" s="4">
        <v>10</v>
      </c>
      <c r="K12" s="4">
        <v>15</v>
      </c>
      <c r="L12" s="4">
        <f>SUM(I12:K12)</f>
        <v>26</v>
      </c>
      <c r="M12" s="157"/>
      <c r="N12" s="110"/>
      <c r="O12" s="110"/>
      <c r="P12" s="29" t="s">
        <v>117</v>
      </c>
      <c r="Q12" s="55"/>
    </row>
    <row r="13" spans="3:17" ht="22.5" customHeight="1">
      <c r="C13" s="160" t="s">
        <v>118</v>
      </c>
      <c r="D13" s="81" t="s">
        <v>119</v>
      </c>
      <c r="E13" s="4" t="s">
        <v>120</v>
      </c>
      <c r="F13" s="4" t="s">
        <v>35</v>
      </c>
      <c r="G13" s="4" t="s">
        <v>19</v>
      </c>
      <c r="H13" s="4">
        <v>0</v>
      </c>
      <c r="I13" s="4">
        <v>1</v>
      </c>
      <c r="J13" s="4">
        <v>10</v>
      </c>
      <c r="K13" s="4">
        <v>15</v>
      </c>
      <c r="L13" s="4">
        <f>SUM(I13:K13)</f>
        <v>26</v>
      </c>
      <c r="M13" s="157"/>
      <c r="N13" s="108" t="s">
        <v>121</v>
      </c>
      <c r="O13" s="108" t="s">
        <v>122</v>
      </c>
      <c r="P13" s="12" t="s">
        <v>123</v>
      </c>
      <c r="Q13" s="55"/>
    </row>
    <row r="14" spans="3:17" ht="26.55" customHeight="1">
      <c r="C14" s="161"/>
      <c r="D14" s="82"/>
      <c r="E14" s="4" t="s">
        <v>124</v>
      </c>
      <c r="F14" s="4" t="s">
        <v>35</v>
      </c>
      <c r="G14" s="4" t="s">
        <v>19</v>
      </c>
      <c r="H14" s="4">
        <v>3</v>
      </c>
      <c r="I14" s="4">
        <v>1</v>
      </c>
      <c r="J14" s="4">
        <v>3</v>
      </c>
      <c r="K14" s="4">
        <v>5</v>
      </c>
      <c r="L14" s="4">
        <f>SUM(I14:K14)</f>
        <v>9</v>
      </c>
      <c r="M14" s="157"/>
      <c r="N14" s="109"/>
      <c r="O14" s="109"/>
      <c r="P14" s="29" t="s">
        <v>125</v>
      </c>
      <c r="Q14" s="55"/>
    </row>
    <row r="15" spans="3:17" ht="20.55" customHeight="1">
      <c r="C15" s="162"/>
      <c r="D15" s="83"/>
      <c r="E15" s="4" t="s">
        <v>126</v>
      </c>
      <c r="F15" s="4" t="s">
        <v>35</v>
      </c>
      <c r="G15" s="4" t="s">
        <v>19</v>
      </c>
      <c r="H15" s="7" t="s">
        <v>127</v>
      </c>
      <c r="I15" s="7" t="s">
        <v>128</v>
      </c>
      <c r="J15" s="7" t="s">
        <v>129</v>
      </c>
      <c r="K15" s="7" t="s">
        <v>130</v>
      </c>
      <c r="L15" s="7" t="s">
        <v>131</v>
      </c>
      <c r="M15" s="157"/>
      <c r="N15" s="110"/>
      <c r="O15" s="110"/>
      <c r="P15" s="29" t="s">
        <v>132</v>
      </c>
      <c r="Q15" s="55"/>
    </row>
    <row r="16" spans="3:17" ht="30.45" customHeight="1">
      <c r="C16" s="160" t="s">
        <v>133</v>
      </c>
      <c r="D16" s="81" t="s">
        <v>134</v>
      </c>
      <c r="E16" s="4" t="s">
        <v>135</v>
      </c>
      <c r="F16" s="4" t="s">
        <v>45</v>
      </c>
      <c r="G16" s="4" t="s">
        <v>19</v>
      </c>
      <c r="H16" s="7">
        <v>0</v>
      </c>
      <c r="I16" s="7">
        <v>0</v>
      </c>
      <c r="J16" s="7">
        <v>0.5</v>
      </c>
      <c r="K16" s="7">
        <v>0.7</v>
      </c>
      <c r="L16" s="7">
        <f>AVERAGE(I16:K16)</f>
        <v>0.39999999999999997</v>
      </c>
      <c r="M16" s="157"/>
      <c r="N16" s="63"/>
      <c r="O16" s="22"/>
      <c r="P16" s="11" t="s">
        <v>136</v>
      </c>
      <c r="Q16" s="55"/>
    </row>
    <row r="17" spans="3:17" ht="28.05" customHeight="1">
      <c r="C17" s="161"/>
      <c r="D17" s="82"/>
      <c r="E17" s="4" t="s">
        <v>137</v>
      </c>
      <c r="F17" s="4" t="s">
        <v>45</v>
      </c>
      <c r="G17" s="4" t="s">
        <v>19</v>
      </c>
      <c r="H17" s="7">
        <v>1</v>
      </c>
      <c r="I17" s="7">
        <v>0.22</v>
      </c>
      <c r="J17" s="7">
        <v>0.25</v>
      </c>
      <c r="K17" s="7">
        <v>0.3</v>
      </c>
      <c r="L17" s="7">
        <f t="shared" ref="L17:L18" si="0">AVERAGE(I17:K17)</f>
        <v>0.25666666666666665</v>
      </c>
      <c r="M17" s="157"/>
      <c r="N17" s="164" t="s">
        <v>138</v>
      </c>
      <c r="O17" s="108" t="s">
        <v>139</v>
      </c>
      <c r="P17" s="29" t="s">
        <v>140</v>
      </c>
      <c r="Q17" s="55"/>
    </row>
    <row r="18" spans="3:17" ht="28.5" customHeight="1">
      <c r="C18" s="161"/>
      <c r="D18" s="82"/>
      <c r="E18" s="4" t="s">
        <v>141</v>
      </c>
      <c r="F18" s="4" t="s">
        <v>45</v>
      </c>
      <c r="G18" s="4" t="s">
        <v>19</v>
      </c>
      <c r="H18" s="7">
        <v>0</v>
      </c>
      <c r="I18" s="7">
        <v>0.25</v>
      </c>
      <c r="J18" s="7">
        <v>0.35</v>
      </c>
      <c r="K18" s="7">
        <v>0.5</v>
      </c>
      <c r="L18" s="7">
        <f t="shared" si="0"/>
        <v>0.3666666666666667</v>
      </c>
      <c r="M18" s="157"/>
      <c r="N18" s="165"/>
      <c r="O18" s="109"/>
      <c r="P18" s="29" t="s">
        <v>142</v>
      </c>
      <c r="Q18" s="55"/>
    </row>
    <row r="19" spans="3:17" ht="27.6">
      <c r="C19" s="163"/>
      <c r="D19" s="147"/>
      <c r="E19" s="38" t="s">
        <v>143</v>
      </c>
      <c r="F19" s="38" t="s">
        <v>45</v>
      </c>
      <c r="G19" s="38" t="s">
        <v>19</v>
      </c>
      <c r="H19" s="43">
        <v>0.7</v>
      </c>
      <c r="I19" s="43">
        <v>0.75</v>
      </c>
      <c r="J19" s="43">
        <v>0.85</v>
      </c>
      <c r="K19" s="43">
        <v>0.9</v>
      </c>
      <c r="L19" s="43">
        <v>0.83</v>
      </c>
      <c r="M19" s="158"/>
      <c r="N19" s="166"/>
      <c r="O19" s="143"/>
      <c r="P19" s="39" t="s">
        <v>144</v>
      </c>
      <c r="Q19" s="56"/>
    </row>
  </sheetData>
  <mergeCells count="33">
    <mergeCell ref="O17:O19"/>
    <mergeCell ref="C9:C12"/>
    <mergeCell ref="E9:E11"/>
    <mergeCell ref="O9:O12"/>
    <mergeCell ref="N13:N15"/>
    <mergeCell ref="O13:O15"/>
    <mergeCell ref="F9:F11"/>
    <mergeCell ref="G9:G11"/>
    <mergeCell ref="H9:H11"/>
    <mergeCell ref="I9:I11"/>
    <mergeCell ref="J9:J11"/>
    <mergeCell ref="K9:K11"/>
    <mergeCell ref="C13:C15"/>
    <mergeCell ref="C16:C19"/>
    <mergeCell ref="D16:D19"/>
    <mergeCell ref="N17:N19"/>
    <mergeCell ref="N9:N12"/>
    <mergeCell ref="C1:D4"/>
    <mergeCell ref="E1:P5"/>
    <mergeCell ref="C6:Q6"/>
    <mergeCell ref="C7:D7"/>
    <mergeCell ref="F7:F8"/>
    <mergeCell ref="G7:G8"/>
    <mergeCell ref="H7:H8"/>
    <mergeCell ref="I7:K7"/>
    <mergeCell ref="L7:L8"/>
    <mergeCell ref="M7:M19"/>
    <mergeCell ref="N7:O7"/>
    <mergeCell ref="L9:L11"/>
    <mergeCell ref="Q9:Q11"/>
    <mergeCell ref="D9:D12"/>
    <mergeCell ref="D13:D15"/>
    <mergeCell ref="P7:P8"/>
  </mergeCells>
  <pageMargins left="0.25" right="0.25" top="0.75" bottom="0.75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O14"/>
  <sheetViews>
    <sheetView rightToLeft="1" view="pageBreakPreview" zoomScale="60" zoomScaleNormal="70" workbookViewId="0">
      <pane xSplit="4" ySplit="8" topLeftCell="E9" activePane="bottomRight" state="frozen"/>
      <selection pane="topRight" activeCell="Q14" sqref="Q14"/>
      <selection pane="bottomLeft" activeCell="Q14" sqref="Q14"/>
      <selection pane="bottomRight" activeCell="F11" sqref="F11"/>
    </sheetView>
  </sheetViews>
  <sheetFormatPr defaultColWidth="8.77734375" defaultRowHeight="15" customHeight="1"/>
  <cols>
    <col min="5" max="5" width="25.44140625" customWidth="1"/>
    <col min="7" max="8" width="5.44140625" customWidth="1"/>
    <col min="9" max="9" width="6" customWidth="1"/>
    <col min="10" max="10" width="6.109375" customWidth="1"/>
    <col min="11" max="11" width="6.33203125" customWidth="1"/>
    <col min="12" max="12" width="5.77734375" customWidth="1"/>
    <col min="13" max="13" width="24.44140625" customWidth="1"/>
    <col min="14" max="14" width="23.44140625" customWidth="1"/>
    <col min="15" max="15" width="31.33203125" customWidth="1"/>
  </cols>
  <sheetData>
    <row r="1" spans="3:15" ht="14.4"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3:15" ht="14.4"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3:15" ht="14.4"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3:15" ht="14.4"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3:15" ht="14.4">
      <c r="C5" s="30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3:15" ht="21.45" customHeight="1">
      <c r="C6" s="170" t="s">
        <v>145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</row>
    <row r="7" spans="3:15" ht="22.5" customHeight="1">
      <c r="C7" s="172" t="s">
        <v>1</v>
      </c>
      <c r="D7" s="169"/>
      <c r="E7" s="27" t="s">
        <v>3</v>
      </c>
      <c r="F7" s="169" t="s">
        <v>3</v>
      </c>
      <c r="G7" s="173" t="s">
        <v>4</v>
      </c>
      <c r="H7" s="173" t="s">
        <v>5</v>
      </c>
      <c r="I7" s="169" t="s">
        <v>6</v>
      </c>
      <c r="J7" s="169"/>
      <c r="K7" s="169"/>
      <c r="L7" s="173" t="s">
        <v>7</v>
      </c>
      <c r="M7" s="169" t="s">
        <v>8</v>
      </c>
      <c r="N7" s="169"/>
      <c r="O7" s="169" t="s">
        <v>9</v>
      </c>
    </row>
    <row r="8" spans="3:15" ht="28.95" customHeight="1">
      <c r="C8" s="45" t="s">
        <v>10</v>
      </c>
      <c r="D8" s="27" t="s">
        <v>11</v>
      </c>
      <c r="E8" s="27" t="s">
        <v>12</v>
      </c>
      <c r="F8" s="169"/>
      <c r="G8" s="173"/>
      <c r="H8" s="173"/>
      <c r="I8" s="27">
        <v>2024</v>
      </c>
      <c r="J8" s="27">
        <v>2025</v>
      </c>
      <c r="K8" s="27">
        <v>2026</v>
      </c>
      <c r="L8" s="173"/>
      <c r="M8" s="27" t="s">
        <v>13</v>
      </c>
      <c r="N8" s="27" t="s">
        <v>14</v>
      </c>
      <c r="O8" s="169"/>
    </row>
    <row r="9" spans="3:15" ht="24.45" customHeight="1">
      <c r="C9" s="167" t="s">
        <v>146</v>
      </c>
      <c r="D9" s="168" t="s">
        <v>147</v>
      </c>
      <c r="E9" s="25" t="s">
        <v>148</v>
      </c>
      <c r="F9" s="25" t="s">
        <v>149</v>
      </c>
      <c r="G9" s="25" t="s">
        <v>150</v>
      </c>
      <c r="H9" s="25">
        <v>0</v>
      </c>
      <c r="I9" s="25">
        <v>400</v>
      </c>
      <c r="J9" s="25">
        <v>450</v>
      </c>
      <c r="K9" s="25">
        <v>500</v>
      </c>
      <c r="L9" s="25">
        <f>SUM(I9:K9)</f>
        <v>1350</v>
      </c>
      <c r="M9" s="117" t="s">
        <v>151</v>
      </c>
      <c r="N9" s="117" t="s">
        <v>152</v>
      </c>
      <c r="O9" s="29" t="s">
        <v>153</v>
      </c>
    </row>
    <row r="10" spans="3:15" ht="22.5" customHeight="1">
      <c r="C10" s="167"/>
      <c r="D10" s="168"/>
      <c r="E10" s="21" t="s">
        <v>154</v>
      </c>
      <c r="F10" s="21" t="s">
        <v>35</v>
      </c>
      <c r="G10" s="25" t="s">
        <v>150</v>
      </c>
      <c r="H10" s="21">
        <v>8331</v>
      </c>
      <c r="I10" s="21">
        <v>12341</v>
      </c>
      <c r="J10" s="21">
        <v>12500</v>
      </c>
      <c r="K10" s="21">
        <v>15000</v>
      </c>
      <c r="L10" s="25">
        <v>6669</v>
      </c>
      <c r="M10" s="142"/>
      <c r="N10" s="142"/>
      <c r="O10" s="28" t="s">
        <v>155</v>
      </c>
    </row>
    <row r="11" spans="3:15" ht="26.55" customHeight="1">
      <c r="C11" s="167" t="s">
        <v>156</v>
      </c>
      <c r="D11" s="168" t="s">
        <v>157</v>
      </c>
      <c r="E11" s="25" t="s">
        <v>158</v>
      </c>
      <c r="F11" s="25" t="s">
        <v>159</v>
      </c>
      <c r="G11" s="25" t="s">
        <v>150</v>
      </c>
      <c r="H11" s="25">
        <v>0</v>
      </c>
      <c r="I11" s="25">
        <v>0</v>
      </c>
      <c r="J11" s="25">
        <v>4</v>
      </c>
      <c r="K11" s="25">
        <v>7</v>
      </c>
      <c r="L11" s="25">
        <f>SUM(I11:K11)</f>
        <v>11</v>
      </c>
      <c r="M11" s="175" t="s">
        <v>160</v>
      </c>
      <c r="N11" s="117" t="s">
        <v>161</v>
      </c>
      <c r="O11" s="29" t="s">
        <v>162</v>
      </c>
    </row>
    <row r="12" spans="3:15" ht="23.55" customHeight="1">
      <c r="C12" s="167"/>
      <c r="D12" s="168"/>
      <c r="E12" s="25" t="s">
        <v>163</v>
      </c>
      <c r="F12" s="25" t="s">
        <v>164</v>
      </c>
      <c r="G12" s="25" t="s">
        <v>150</v>
      </c>
      <c r="H12" s="25">
        <v>16</v>
      </c>
      <c r="I12" s="25">
        <v>0</v>
      </c>
      <c r="J12" s="25">
        <v>4</v>
      </c>
      <c r="K12" s="25">
        <v>5</v>
      </c>
      <c r="L12" s="25">
        <f t="shared" ref="L12:L13" si="0">SUM(I12:K12)</f>
        <v>9</v>
      </c>
      <c r="M12" s="175"/>
      <c r="N12" s="174"/>
      <c r="O12" s="29" t="s">
        <v>165</v>
      </c>
    </row>
    <row r="13" spans="3:15" ht="31.5" customHeight="1">
      <c r="C13" s="167"/>
      <c r="D13" s="168"/>
      <c r="E13" s="25" t="s">
        <v>166</v>
      </c>
      <c r="F13" s="25" t="s">
        <v>167</v>
      </c>
      <c r="G13" s="25" t="s">
        <v>150</v>
      </c>
      <c r="H13" s="25">
        <v>2</v>
      </c>
      <c r="I13" s="25">
        <v>5</v>
      </c>
      <c r="J13" s="25">
        <v>10</v>
      </c>
      <c r="K13" s="25">
        <v>15</v>
      </c>
      <c r="L13" s="25">
        <f t="shared" si="0"/>
        <v>30</v>
      </c>
      <c r="M13" s="175"/>
      <c r="N13" s="142"/>
      <c r="O13" s="28" t="s">
        <v>168</v>
      </c>
    </row>
    <row r="14" spans="3:15" ht="25.05" customHeight="1">
      <c r="C14" s="62" t="s">
        <v>169</v>
      </c>
      <c r="D14" s="58" t="s">
        <v>170</v>
      </c>
      <c r="E14" s="47" t="s">
        <v>171</v>
      </c>
      <c r="F14" s="47" t="s">
        <v>45</v>
      </c>
      <c r="G14" s="47" t="s">
        <v>150</v>
      </c>
      <c r="H14" s="49">
        <v>0</v>
      </c>
      <c r="I14" s="49">
        <v>0.6</v>
      </c>
      <c r="J14" s="49">
        <v>0.65</v>
      </c>
      <c r="K14" s="49">
        <v>0.7</v>
      </c>
      <c r="L14" s="49">
        <v>0.65</v>
      </c>
      <c r="M14" s="69"/>
      <c r="N14" s="44"/>
      <c r="O14" s="70" t="s">
        <v>172</v>
      </c>
    </row>
  </sheetData>
  <mergeCells count="19">
    <mergeCell ref="H7:H8"/>
    <mergeCell ref="N11:N13"/>
    <mergeCell ref="M11:M13"/>
    <mergeCell ref="C11:C13"/>
    <mergeCell ref="D11:D13"/>
    <mergeCell ref="C1:D4"/>
    <mergeCell ref="E1:O5"/>
    <mergeCell ref="C9:C10"/>
    <mergeCell ref="D9:D10"/>
    <mergeCell ref="O7:O8"/>
    <mergeCell ref="M9:M10"/>
    <mergeCell ref="N9:N10"/>
    <mergeCell ref="C6:O6"/>
    <mergeCell ref="C7:D7"/>
    <mergeCell ref="L7:L8"/>
    <mergeCell ref="M7:N7"/>
    <mergeCell ref="I7:K7"/>
    <mergeCell ref="F7:F8"/>
    <mergeCell ref="G7:G8"/>
  </mergeCells>
  <pageMargins left="0.25" right="0.25" top="0.75" bottom="0.7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P22"/>
  <sheetViews>
    <sheetView rightToLeft="1" view="pageBreakPreview" zoomScale="60" zoomScaleNormal="70" workbookViewId="0">
      <pane xSplit="4" ySplit="8" topLeftCell="L22" activePane="bottomRight" state="frozen"/>
      <selection pane="topRight" activeCell="Q14" sqref="Q14"/>
      <selection pane="bottomLeft" activeCell="Q14" sqref="Q14"/>
      <selection pane="bottomRight" activeCell="L22" sqref="L22:L23"/>
    </sheetView>
  </sheetViews>
  <sheetFormatPr defaultColWidth="8.77734375" defaultRowHeight="15" customHeight="1"/>
  <cols>
    <col min="2" max="2" width="9" customWidth="1"/>
    <col min="3" max="3" width="6.44140625" customWidth="1"/>
    <col min="4" max="4" width="8.109375" customWidth="1"/>
    <col min="5" max="5" width="24.33203125" customWidth="1"/>
    <col min="6" max="6" width="9.44140625" customWidth="1"/>
    <col min="7" max="7" width="6.44140625" customWidth="1"/>
    <col min="8" max="8" width="5.44140625" customWidth="1"/>
    <col min="9" max="9" width="6.44140625" customWidth="1"/>
    <col min="10" max="10" width="8.44140625" customWidth="1"/>
    <col min="11" max="11" width="9.109375" style="13" customWidth="1"/>
    <col min="12" max="12" width="8.33203125" customWidth="1"/>
    <col min="13" max="13" width="19.77734375" customWidth="1"/>
    <col min="14" max="14" width="28.44140625" customWidth="1"/>
    <col min="15" max="15" width="28.33203125" customWidth="1"/>
    <col min="16" max="16" width="19.6640625" customWidth="1"/>
  </cols>
  <sheetData>
    <row r="1" spans="3:16" ht="14.4"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95"/>
    </row>
    <row r="2" spans="3:16" ht="14.4"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96"/>
    </row>
    <row r="3" spans="3:16" ht="14.4"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96"/>
    </row>
    <row r="4" spans="3:16" ht="14.4"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96"/>
    </row>
    <row r="5" spans="3:16" ht="14.4">
      <c r="C5" s="30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97"/>
    </row>
    <row r="6" spans="3:16" ht="19.05" customHeight="1">
      <c r="C6" s="89" t="s">
        <v>173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186"/>
    </row>
    <row r="7" spans="3:16" ht="36.75" customHeight="1">
      <c r="C7" s="150" t="s">
        <v>1</v>
      </c>
      <c r="D7" s="100"/>
      <c r="E7" s="60" t="s">
        <v>174</v>
      </c>
      <c r="F7" s="151" t="s">
        <v>3</v>
      </c>
      <c r="G7" s="153" t="s">
        <v>4</v>
      </c>
      <c r="H7" s="153" t="s">
        <v>5</v>
      </c>
      <c r="I7" s="99" t="s">
        <v>6</v>
      </c>
      <c r="J7" s="155"/>
      <c r="K7" s="100"/>
      <c r="L7" s="153" t="s">
        <v>7</v>
      </c>
      <c r="M7" s="99" t="s">
        <v>8</v>
      </c>
      <c r="N7" s="100"/>
      <c r="O7" s="151" t="s">
        <v>9</v>
      </c>
      <c r="P7" s="178" t="s">
        <v>175</v>
      </c>
    </row>
    <row r="8" spans="3:16" ht="14.25" customHeight="1">
      <c r="C8" s="51" t="s">
        <v>10</v>
      </c>
      <c r="D8" s="23" t="s">
        <v>11</v>
      </c>
      <c r="E8" s="23" t="s">
        <v>12</v>
      </c>
      <c r="F8" s="152"/>
      <c r="G8" s="154"/>
      <c r="H8" s="154"/>
      <c r="I8" s="23">
        <v>2024</v>
      </c>
      <c r="J8" s="23">
        <v>2025</v>
      </c>
      <c r="K8" s="23">
        <v>2026</v>
      </c>
      <c r="L8" s="154"/>
      <c r="M8" s="23" t="s">
        <v>13</v>
      </c>
      <c r="N8" s="23" t="s">
        <v>14</v>
      </c>
      <c r="O8" s="152"/>
      <c r="P8" s="179"/>
    </row>
    <row r="9" spans="3:16" ht="19.05" customHeight="1">
      <c r="C9" s="180" t="s">
        <v>176</v>
      </c>
      <c r="D9" s="182" t="s">
        <v>177</v>
      </c>
      <c r="E9" s="84" t="s">
        <v>178</v>
      </c>
      <c r="F9" s="84" t="s">
        <v>179</v>
      </c>
      <c r="G9" s="84" t="s">
        <v>150</v>
      </c>
      <c r="H9" s="84">
        <v>0</v>
      </c>
      <c r="I9" s="84">
        <v>0</v>
      </c>
      <c r="J9" s="84">
        <v>1</v>
      </c>
      <c r="K9" s="84">
        <v>1</v>
      </c>
      <c r="L9" s="84">
        <f>SUM(I9:K10)</f>
        <v>2</v>
      </c>
      <c r="M9" s="108" t="s">
        <v>180</v>
      </c>
      <c r="N9" s="108" t="s">
        <v>181</v>
      </c>
      <c r="O9" s="14" t="s">
        <v>182</v>
      </c>
      <c r="P9" s="46"/>
    </row>
    <row r="10" spans="3:16" ht="22.5" customHeight="1">
      <c r="C10" s="181"/>
      <c r="D10" s="183"/>
      <c r="E10" s="85"/>
      <c r="F10" s="85"/>
      <c r="G10" s="85"/>
      <c r="H10" s="85"/>
      <c r="I10" s="85"/>
      <c r="J10" s="85"/>
      <c r="K10" s="85"/>
      <c r="L10" s="85"/>
      <c r="M10" s="109"/>
      <c r="N10" s="109"/>
      <c r="O10" s="15" t="s">
        <v>183</v>
      </c>
      <c r="P10" s="52"/>
    </row>
    <row r="11" spans="3:16" ht="16.95" customHeight="1">
      <c r="C11" s="180" t="s">
        <v>184</v>
      </c>
      <c r="D11" s="182" t="s">
        <v>185</v>
      </c>
      <c r="E11" s="84" t="s">
        <v>186</v>
      </c>
      <c r="F11" s="84" t="s">
        <v>187</v>
      </c>
      <c r="G11" s="84" t="s">
        <v>19</v>
      </c>
      <c r="H11" s="84">
        <v>0</v>
      </c>
      <c r="I11" s="84">
        <v>0</v>
      </c>
      <c r="J11" s="184">
        <v>20000</v>
      </c>
      <c r="K11" s="184">
        <v>40000</v>
      </c>
      <c r="L11" s="184">
        <v>60000</v>
      </c>
      <c r="M11" s="108" t="s">
        <v>188</v>
      </c>
      <c r="N11" s="108" t="s">
        <v>189</v>
      </c>
      <c r="O11" s="14" t="s">
        <v>190</v>
      </c>
      <c r="P11" s="33"/>
    </row>
    <row r="12" spans="3:16" ht="19.5" customHeight="1">
      <c r="C12" s="181"/>
      <c r="D12" s="183"/>
      <c r="E12" s="85"/>
      <c r="F12" s="85"/>
      <c r="G12" s="85"/>
      <c r="H12" s="85"/>
      <c r="I12" s="85"/>
      <c r="J12" s="185"/>
      <c r="K12" s="185"/>
      <c r="L12" s="185"/>
      <c r="M12" s="109"/>
      <c r="N12" s="109"/>
      <c r="O12" s="16" t="s">
        <v>191</v>
      </c>
      <c r="P12" s="34"/>
    </row>
    <row r="13" spans="3:16" ht="19.95" customHeight="1">
      <c r="C13" s="187"/>
      <c r="D13" s="188"/>
      <c r="E13" s="4" t="s">
        <v>192</v>
      </c>
      <c r="F13" s="4" t="s">
        <v>35</v>
      </c>
      <c r="G13" s="4" t="s">
        <v>19</v>
      </c>
      <c r="H13" s="4">
        <v>0</v>
      </c>
      <c r="I13" s="4">
        <v>0</v>
      </c>
      <c r="J13" s="4">
        <v>300</v>
      </c>
      <c r="K13" s="4">
        <v>350</v>
      </c>
      <c r="L13" s="4">
        <f>SUM(I13:K13)</f>
        <v>650</v>
      </c>
      <c r="M13" s="110"/>
      <c r="N13" s="110"/>
      <c r="O13" s="14" t="s">
        <v>193</v>
      </c>
      <c r="P13" s="36"/>
    </row>
    <row r="14" spans="3:16" ht="22.05" customHeight="1">
      <c r="C14" s="180" t="s">
        <v>194</v>
      </c>
      <c r="D14" s="182" t="s">
        <v>195</v>
      </c>
      <c r="E14" s="189" t="s">
        <v>196</v>
      </c>
      <c r="F14" s="84" t="s">
        <v>187</v>
      </c>
      <c r="G14" s="84" t="s">
        <v>19</v>
      </c>
      <c r="H14" s="84">
        <v>0</v>
      </c>
      <c r="I14" s="184">
        <v>150000</v>
      </c>
      <c r="J14" s="184">
        <v>450000</v>
      </c>
      <c r="K14" s="184">
        <v>800000</v>
      </c>
      <c r="L14" s="184">
        <f>SUM(I14:K14)</f>
        <v>1400000</v>
      </c>
      <c r="M14" s="108" t="s">
        <v>197</v>
      </c>
      <c r="N14" s="108" t="s">
        <v>198</v>
      </c>
      <c r="O14" s="16" t="s">
        <v>199</v>
      </c>
      <c r="P14" s="33"/>
    </row>
    <row r="15" spans="3:16" ht="19.95" customHeight="1">
      <c r="C15" s="181"/>
      <c r="D15" s="183"/>
      <c r="E15" s="190"/>
      <c r="F15" s="85"/>
      <c r="G15" s="85"/>
      <c r="H15" s="85"/>
      <c r="I15" s="85"/>
      <c r="J15" s="85"/>
      <c r="K15" s="85"/>
      <c r="L15" s="85"/>
      <c r="M15" s="109"/>
      <c r="N15" s="109"/>
      <c r="O15" s="14" t="s">
        <v>200</v>
      </c>
      <c r="P15" s="34"/>
    </row>
    <row r="16" spans="3:16" ht="29.25" customHeight="1">
      <c r="C16" s="187"/>
      <c r="D16" s="188"/>
      <c r="E16" s="17" t="s">
        <v>201</v>
      </c>
      <c r="F16" s="4" t="s">
        <v>187</v>
      </c>
      <c r="G16" s="4" t="s">
        <v>19</v>
      </c>
      <c r="H16" s="4">
        <v>0</v>
      </c>
      <c r="I16" s="18">
        <v>50000</v>
      </c>
      <c r="J16" s="18">
        <v>100000</v>
      </c>
      <c r="K16" s="18">
        <v>300000</v>
      </c>
      <c r="L16" s="18">
        <f>SUM(I16:K16)</f>
        <v>450000</v>
      </c>
      <c r="M16" s="110"/>
      <c r="N16" s="110"/>
      <c r="O16" s="19" t="s">
        <v>202</v>
      </c>
      <c r="P16" s="36"/>
    </row>
    <row r="17" spans="3:16" ht="21" customHeight="1">
      <c r="C17" s="180" t="s">
        <v>203</v>
      </c>
      <c r="D17" s="182" t="s">
        <v>204</v>
      </c>
      <c r="E17" s="84" t="s">
        <v>205</v>
      </c>
      <c r="F17" s="84" t="s">
        <v>206</v>
      </c>
      <c r="G17" s="84" t="s">
        <v>19</v>
      </c>
      <c r="H17" s="84">
        <v>1</v>
      </c>
      <c r="I17" s="84">
        <v>3</v>
      </c>
      <c r="J17" s="84">
        <v>6</v>
      </c>
      <c r="K17" s="84">
        <v>7</v>
      </c>
      <c r="L17" s="84">
        <v>16</v>
      </c>
      <c r="M17" s="108" t="s">
        <v>207</v>
      </c>
      <c r="N17" s="108" t="s">
        <v>208</v>
      </c>
      <c r="O17" s="16" t="s">
        <v>209</v>
      </c>
      <c r="P17" s="33"/>
    </row>
    <row r="18" spans="3:16" ht="19.95" customHeight="1">
      <c r="C18" s="181"/>
      <c r="D18" s="183"/>
      <c r="E18" s="101"/>
      <c r="F18" s="101"/>
      <c r="G18" s="101"/>
      <c r="H18" s="101"/>
      <c r="I18" s="101"/>
      <c r="J18" s="101"/>
      <c r="K18" s="101"/>
      <c r="L18" s="101"/>
      <c r="M18" s="109"/>
      <c r="N18" s="109"/>
      <c r="O18" s="14" t="s">
        <v>210</v>
      </c>
      <c r="P18" s="34"/>
    </row>
    <row r="19" spans="3:16" ht="19.05" customHeight="1">
      <c r="C19" s="181"/>
      <c r="D19" s="183"/>
      <c r="E19" s="101"/>
      <c r="F19" s="101"/>
      <c r="G19" s="101"/>
      <c r="H19" s="101"/>
      <c r="I19" s="101"/>
      <c r="J19" s="101"/>
      <c r="K19" s="101"/>
      <c r="L19" s="101"/>
      <c r="M19" s="109"/>
      <c r="N19" s="109"/>
      <c r="O19" s="14" t="s">
        <v>211</v>
      </c>
      <c r="P19" s="34"/>
    </row>
    <row r="20" spans="3:16" ht="10.95" customHeight="1">
      <c r="C20" s="181"/>
      <c r="D20" s="183"/>
      <c r="E20" s="85"/>
      <c r="F20" s="85"/>
      <c r="G20" s="85"/>
      <c r="H20" s="85"/>
      <c r="I20" s="85"/>
      <c r="J20" s="85"/>
      <c r="K20" s="85"/>
      <c r="L20" s="85"/>
      <c r="M20" s="109"/>
      <c r="N20" s="109"/>
      <c r="O20" s="191" t="s">
        <v>212</v>
      </c>
      <c r="P20" s="176"/>
    </row>
    <row r="21" spans="3:16" ht="25.05" customHeight="1">
      <c r="C21" s="193"/>
      <c r="D21" s="194"/>
      <c r="E21" s="38" t="s">
        <v>213</v>
      </c>
      <c r="F21" s="38" t="s">
        <v>187</v>
      </c>
      <c r="G21" s="38" t="s">
        <v>19</v>
      </c>
      <c r="H21" s="38">
        <v>0</v>
      </c>
      <c r="I21" s="38" t="s">
        <v>214</v>
      </c>
      <c r="J21" s="38" t="s">
        <v>215</v>
      </c>
      <c r="K21" s="38" t="s">
        <v>216</v>
      </c>
      <c r="L21" s="38" t="s">
        <v>217</v>
      </c>
      <c r="M21" s="143"/>
      <c r="N21" s="143"/>
      <c r="O21" s="192"/>
      <c r="P21" s="177"/>
    </row>
    <row r="22" spans="3:16" ht="14.4"/>
  </sheetData>
  <mergeCells count="62">
    <mergeCell ref="C1:D4"/>
    <mergeCell ref="E1:P5"/>
    <mergeCell ref="M9:M10"/>
    <mergeCell ref="N9:N10"/>
    <mergeCell ref="M11:M13"/>
    <mergeCell ref="N11:N13"/>
    <mergeCell ref="L11:L12"/>
    <mergeCell ref="J9:J10"/>
    <mergeCell ref="K9:K10"/>
    <mergeCell ref="L9:L10"/>
    <mergeCell ref="C11:C13"/>
    <mergeCell ref="D11:D13"/>
    <mergeCell ref="E11:E12"/>
    <mergeCell ref="F11:F12"/>
    <mergeCell ref="E9:E10"/>
    <mergeCell ref="I11:I12"/>
    <mergeCell ref="M14:M16"/>
    <mergeCell ref="N14:N16"/>
    <mergeCell ref="L14:L15"/>
    <mergeCell ref="M17:M21"/>
    <mergeCell ref="N17:N21"/>
    <mergeCell ref="O20:O21"/>
    <mergeCell ref="C17:C21"/>
    <mergeCell ref="D17:D21"/>
    <mergeCell ref="E17:E20"/>
    <mergeCell ref="F17:F20"/>
    <mergeCell ref="G17:G20"/>
    <mergeCell ref="H17:H20"/>
    <mergeCell ref="I17:I20"/>
    <mergeCell ref="J17:J20"/>
    <mergeCell ref="K17:K20"/>
    <mergeCell ref="L17:L20"/>
    <mergeCell ref="K14:K15"/>
    <mergeCell ref="C14:C16"/>
    <mergeCell ref="D14:D16"/>
    <mergeCell ref="E14:E15"/>
    <mergeCell ref="F14:F15"/>
    <mergeCell ref="G14:G15"/>
    <mergeCell ref="C6:P6"/>
    <mergeCell ref="C7:D7"/>
    <mergeCell ref="F7:F8"/>
    <mergeCell ref="G7:G8"/>
    <mergeCell ref="H7:H8"/>
    <mergeCell ref="I7:K7"/>
    <mergeCell ref="L7:L8"/>
    <mergeCell ref="M7:N7"/>
    <mergeCell ref="P20:P21"/>
    <mergeCell ref="O7:O8"/>
    <mergeCell ref="P7:P8"/>
    <mergeCell ref="C9:C10"/>
    <mergeCell ref="D9:D10"/>
    <mergeCell ref="G11:G12"/>
    <mergeCell ref="F9:F10"/>
    <mergeCell ref="G9:G10"/>
    <mergeCell ref="H9:H10"/>
    <mergeCell ref="I9:I10"/>
    <mergeCell ref="H11:H12"/>
    <mergeCell ref="J11:J12"/>
    <mergeCell ref="K11:K12"/>
    <mergeCell ref="H14:H15"/>
    <mergeCell ref="I14:I15"/>
    <mergeCell ref="J14:J15"/>
  </mergeCells>
  <pageMargins left="0.25" right="0.25" top="0.75" bottom="0.75" header="0.3" footer="0.3"/>
  <pageSetup scale="59" orientation="landscape" r:id="rId1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P16"/>
  <sheetViews>
    <sheetView rightToLeft="1" view="pageBreakPreview" zoomScale="60" zoomScaleNormal="70" workbookViewId="0">
      <pane xSplit="4" ySplit="8" topLeftCell="E9" activePane="bottomRight" state="frozen"/>
      <selection pane="topRight" activeCell="Q14" sqref="Q14"/>
      <selection pane="bottomLeft" activeCell="Q14" sqref="Q14"/>
      <selection pane="bottomRight" activeCell="M19" sqref="M19"/>
    </sheetView>
  </sheetViews>
  <sheetFormatPr defaultColWidth="8.77734375" defaultRowHeight="15" customHeight="1"/>
  <cols>
    <col min="2" max="2" width="7.44140625" customWidth="1"/>
    <col min="3" max="3" width="4.77734375" customWidth="1"/>
    <col min="4" max="4" width="9" customWidth="1"/>
    <col min="5" max="5" width="20.109375" customWidth="1"/>
    <col min="6" max="6" width="6.44140625" customWidth="1"/>
    <col min="7" max="7" width="4.44140625" customWidth="1"/>
    <col min="8" max="9" width="6.44140625" customWidth="1"/>
    <col min="10" max="10" width="6.77734375" customWidth="1"/>
    <col min="11" max="11" width="6.6640625" customWidth="1"/>
    <col min="12" max="12" width="6.44140625" customWidth="1"/>
    <col min="13" max="13" width="27.109375" customWidth="1"/>
    <col min="14" max="14" width="31.77734375" customWidth="1"/>
    <col min="15" max="15" width="28.44140625" customWidth="1"/>
    <col min="16" max="16" width="13.33203125" customWidth="1"/>
  </cols>
  <sheetData>
    <row r="1" spans="3:16" ht="14.4"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95"/>
    </row>
    <row r="2" spans="3:16" ht="14.4"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96"/>
    </row>
    <row r="3" spans="3:16" ht="14.4"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96"/>
    </row>
    <row r="4" spans="3:16" ht="14.4"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96"/>
    </row>
    <row r="5" spans="3:16" ht="14.4">
      <c r="C5" s="30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97"/>
    </row>
    <row r="6" spans="3:16" ht="17.399999999999999">
      <c r="C6" s="170" t="s">
        <v>218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203"/>
    </row>
    <row r="7" spans="3:16" ht="33.75" customHeight="1">
      <c r="C7" s="172" t="s">
        <v>1</v>
      </c>
      <c r="D7" s="169"/>
      <c r="E7" s="60" t="s">
        <v>3</v>
      </c>
      <c r="F7" s="151" t="s">
        <v>3</v>
      </c>
      <c r="G7" s="153" t="s">
        <v>4</v>
      </c>
      <c r="H7" s="153" t="s">
        <v>5</v>
      </c>
      <c r="I7" s="99" t="s">
        <v>6</v>
      </c>
      <c r="J7" s="155"/>
      <c r="K7" s="100"/>
      <c r="L7" s="153" t="s">
        <v>7</v>
      </c>
      <c r="M7" s="169" t="s">
        <v>8</v>
      </c>
      <c r="N7" s="169"/>
      <c r="O7" s="169" t="s">
        <v>219</v>
      </c>
      <c r="P7" s="198" t="s">
        <v>175</v>
      </c>
    </row>
    <row r="8" spans="3:16" ht="14.4">
      <c r="C8" s="45" t="s">
        <v>10</v>
      </c>
      <c r="D8" s="27" t="s">
        <v>11</v>
      </c>
      <c r="E8" s="27" t="s">
        <v>12</v>
      </c>
      <c r="F8" s="152"/>
      <c r="G8" s="154"/>
      <c r="H8" s="154"/>
      <c r="I8" s="27">
        <v>2024</v>
      </c>
      <c r="J8" s="27">
        <v>2025</v>
      </c>
      <c r="K8" s="27">
        <v>2026</v>
      </c>
      <c r="L8" s="154"/>
      <c r="M8" s="27" t="s">
        <v>13</v>
      </c>
      <c r="N8" s="27" t="s">
        <v>14</v>
      </c>
      <c r="O8" s="169"/>
      <c r="P8" s="198"/>
    </row>
    <row r="9" spans="3:16" ht="18.75" customHeight="1">
      <c r="C9" s="66" t="s">
        <v>220</v>
      </c>
      <c r="D9" s="27" t="s">
        <v>221</v>
      </c>
      <c r="E9" s="25" t="s">
        <v>222</v>
      </c>
      <c r="F9" s="25" t="s">
        <v>35</v>
      </c>
      <c r="G9" s="25" t="s">
        <v>19</v>
      </c>
      <c r="H9" s="25">
        <v>0</v>
      </c>
      <c r="I9" s="25">
        <v>2</v>
      </c>
      <c r="J9" s="25">
        <v>11</v>
      </c>
      <c r="K9" s="25">
        <v>15</v>
      </c>
      <c r="L9" s="25">
        <f>SUM(I9:K9)</f>
        <v>28</v>
      </c>
      <c r="M9" s="64" t="s">
        <v>223</v>
      </c>
      <c r="N9" s="64" t="s">
        <v>224</v>
      </c>
      <c r="O9" s="5" t="s">
        <v>225</v>
      </c>
      <c r="P9" s="46"/>
    </row>
    <row r="10" spans="3:16" ht="24.45" customHeight="1">
      <c r="C10" s="167" t="s">
        <v>226</v>
      </c>
      <c r="D10" s="169" t="s">
        <v>227</v>
      </c>
      <c r="E10" s="25" t="s">
        <v>228</v>
      </c>
      <c r="F10" s="25" t="s">
        <v>187</v>
      </c>
      <c r="G10" s="25" t="s">
        <v>19</v>
      </c>
      <c r="H10" s="5" t="s">
        <v>229</v>
      </c>
      <c r="I10" s="5" t="s">
        <v>230</v>
      </c>
      <c r="J10" s="5" t="s">
        <v>231</v>
      </c>
      <c r="K10" s="5" t="s">
        <v>232</v>
      </c>
      <c r="L10" s="25">
        <v>194000</v>
      </c>
      <c r="M10" s="108" t="s">
        <v>233</v>
      </c>
      <c r="N10" s="108" t="s">
        <v>234</v>
      </c>
      <c r="O10" s="5" t="s">
        <v>235</v>
      </c>
      <c r="P10" s="35"/>
    </row>
    <row r="11" spans="3:16" ht="23.55" customHeight="1">
      <c r="C11" s="167"/>
      <c r="D11" s="169"/>
      <c r="E11" s="25" t="s">
        <v>236</v>
      </c>
      <c r="F11" s="25" t="s">
        <v>45</v>
      </c>
      <c r="G11" s="25" t="s">
        <v>19</v>
      </c>
      <c r="H11" s="24">
        <v>0.13</v>
      </c>
      <c r="I11" s="24">
        <v>0.3</v>
      </c>
      <c r="J11" s="24">
        <v>0.7</v>
      </c>
      <c r="K11" s="24">
        <v>1</v>
      </c>
      <c r="L11" s="24">
        <f>AVERAGE(I11:K11)</f>
        <v>0.66666666666666663</v>
      </c>
      <c r="M11" s="109"/>
      <c r="N11" s="109"/>
      <c r="O11" s="5" t="s">
        <v>237</v>
      </c>
      <c r="P11" s="35"/>
    </row>
    <row r="12" spans="3:16" ht="24.45" customHeight="1">
      <c r="C12" s="167"/>
      <c r="D12" s="169"/>
      <c r="E12" s="25" t="s">
        <v>238</v>
      </c>
      <c r="F12" s="25" t="s">
        <v>45</v>
      </c>
      <c r="G12" s="25" t="s">
        <v>19</v>
      </c>
      <c r="H12" s="24">
        <v>0</v>
      </c>
      <c r="I12" s="24">
        <v>0.6</v>
      </c>
      <c r="J12" s="24">
        <v>0.8</v>
      </c>
      <c r="K12" s="24">
        <v>0.9</v>
      </c>
      <c r="L12" s="24">
        <f>AVERAGE(I12:K12)</f>
        <v>0.76666666666666661</v>
      </c>
      <c r="M12" s="110"/>
      <c r="N12" s="110"/>
      <c r="O12" s="5" t="s">
        <v>239</v>
      </c>
      <c r="P12" s="35"/>
    </row>
    <row r="13" spans="3:16" ht="22.95" customHeight="1">
      <c r="C13" s="167" t="s">
        <v>240</v>
      </c>
      <c r="D13" s="169" t="s">
        <v>241</v>
      </c>
      <c r="E13" s="5" t="s">
        <v>242</v>
      </c>
      <c r="F13" s="25" t="s">
        <v>187</v>
      </c>
      <c r="G13" s="25" t="s">
        <v>19</v>
      </c>
      <c r="H13" s="25">
        <v>0</v>
      </c>
      <c r="I13" s="25">
        <v>0</v>
      </c>
      <c r="J13" s="5">
        <v>2</v>
      </c>
      <c r="K13" s="5">
        <v>4</v>
      </c>
      <c r="L13" s="5">
        <f>AVERAGE(I13:K13)</f>
        <v>2</v>
      </c>
      <c r="M13" s="108" t="s">
        <v>243</v>
      </c>
      <c r="N13" s="108" t="s">
        <v>244</v>
      </c>
      <c r="O13" s="5" t="s">
        <v>245</v>
      </c>
      <c r="P13" s="35"/>
    </row>
    <row r="14" spans="3:16" ht="24" customHeight="1">
      <c r="C14" s="167"/>
      <c r="D14" s="169"/>
      <c r="E14" s="25" t="s">
        <v>246</v>
      </c>
      <c r="F14" s="25" t="s">
        <v>45</v>
      </c>
      <c r="G14" s="25" t="s">
        <v>19</v>
      </c>
      <c r="H14" s="24">
        <v>0</v>
      </c>
      <c r="I14" s="24">
        <v>0</v>
      </c>
      <c r="J14" s="24">
        <v>2</v>
      </c>
      <c r="K14" s="24">
        <v>1</v>
      </c>
      <c r="L14" s="24">
        <f>AVERAGEA(I14:K14)</f>
        <v>1</v>
      </c>
      <c r="M14" s="110"/>
      <c r="N14" s="110"/>
      <c r="O14" s="65"/>
      <c r="P14" s="35"/>
    </row>
    <row r="15" spans="3:16" ht="24.45" customHeight="1">
      <c r="C15" s="167" t="s">
        <v>247</v>
      </c>
      <c r="D15" s="169" t="s">
        <v>248</v>
      </c>
      <c r="E15" s="25" t="s">
        <v>249</v>
      </c>
      <c r="F15" s="25" t="s">
        <v>35</v>
      </c>
      <c r="G15" s="25" t="s">
        <v>19</v>
      </c>
      <c r="H15" s="25">
        <v>0</v>
      </c>
      <c r="I15" s="25">
        <v>0</v>
      </c>
      <c r="J15" s="25">
        <v>0</v>
      </c>
      <c r="K15" s="25">
        <v>1</v>
      </c>
      <c r="L15" s="25">
        <v>1</v>
      </c>
      <c r="M15" s="108" t="s">
        <v>250</v>
      </c>
      <c r="N15" s="201" t="s">
        <v>251</v>
      </c>
      <c r="O15" s="5" t="s">
        <v>252</v>
      </c>
      <c r="P15" s="35"/>
    </row>
    <row r="16" spans="3:16" ht="31.05" customHeight="1">
      <c r="C16" s="199"/>
      <c r="D16" s="200"/>
      <c r="E16" s="25" t="s">
        <v>246</v>
      </c>
      <c r="F16" s="47" t="s">
        <v>45</v>
      </c>
      <c r="G16" s="47" t="s">
        <v>19</v>
      </c>
      <c r="H16" s="49">
        <v>0</v>
      </c>
      <c r="I16" s="49">
        <v>0</v>
      </c>
      <c r="J16" s="49">
        <v>0</v>
      </c>
      <c r="K16" s="49">
        <v>1</v>
      </c>
      <c r="L16" s="49">
        <f>AVERAGE(I16:K16)</f>
        <v>0.33333333333333331</v>
      </c>
      <c r="M16" s="143"/>
      <c r="N16" s="202"/>
      <c r="O16" s="48" t="s">
        <v>253</v>
      </c>
      <c r="P16" s="50"/>
    </row>
  </sheetData>
  <mergeCells count="24">
    <mergeCell ref="C1:D4"/>
    <mergeCell ref="E1:P5"/>
    <mergeCell ref="C15:C16"/>
    <mergeCell ref="D15:D16"/>
    <mergeCell ref="N15:N16"/>
    <mergeCell ref="M15:M16"/>
    <mergeCell ref="N13:N14"/>
    <mergeCell ref="C6:P6"/>
    <mergeCell ref="C7:D7"/>
    <mergeCell ref="F7:F8"/>
    <mergeCell ref="G7:G8"/>
    <mergeCell ref="H7:H8"/>
    <mergeCell ref="I7:K7"/>
    <mergeCell ref="L7:L8"/>
    <mergeCell ref="M7:N7"/>
    <mergeCell ref="O7:O8"/>
    <mergeCell ref="P7:P8"/>
    <mergeCell ref="C13:C14"/>
    <mergeCell ref="D13:D14"/>
    <mergeCell ref="N10:N12"/>
    <mergeCell ref="M13:M14"/>
    <mergeCell ref="C10:C12"/>
    <mergeCell ref="D10:D12"/>
    <mergeCell ref="M10:M12"/>
  </mergeCells>
  <pageMargins left="0.25" right="0.25" top="0.75" bottom="0.75" header="0.3" footer="0.3"/>
  <pageSetup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P24"/>
  <sheetViews>
    <sheetView rightToLeft="1" view="pageBreakPreview" zoomScale="60" zoomScaleNormal="70" workbookViewId="0">
      <pane xSplit="4" ySplit="8" topLeftCell="E9" activePane="bottomRight" state="frozen"/>
      <selection pane="topRight" activeCell="Q14" sqref="Q14"/>
      <selection pane="bottomLeft" activeCell="Q14" sqref="Q14"/>
      <selection pane="bottomRight" activeCell="H14" sqref="H14"/>
    </sheetView>
  </sheetViews>
  <sheetFormatPr defaultColWidth="8.77734375" defaultRowHeight="15" customHeight="1"/>
  <cols>
    <col min="5" max="5" width="24.109375" customWidth="1"/>
    <col min="6" max="6" width="8.44140625" customWidth="1"/>
    <col min="7" max="7" width="6.33203125" customWidth="1"/>
    <col min="8" max="8" width="5.44140625" customWidth="1"/>
    <col min="9" max="9" width="6.33203125" customWidth="1"/>
    <col min="10" max="10" width="6" customWidth="1"/>
    <col min="11" max="11" width="6.44140625" customWidth="1"/>
    <col min="12" max="12" width="7.109375" customWidth="1"/>
    <col min="13" max="13" width="21.44140625" customWidth="1"/>
    <col min="14" max="14" width="23" customWidth="1"/>
    <col min="15" max="15" width="27.77734375" customWidth="1"/>
    <col min="16" max="16" width="15.44140625" customWidth="1"/>
  </cols>
  <sheetData>
    <row r="1" spans="3:16" ht="14.4"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95"/>
    </row>
    <row r="2" spans="3:16" ht="14.4"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96"/>
    </row>
    <row r="3" spans="3:16" ht="14.4"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96"/>
    </row>
    <row r="4" spans="3:16" ht="14.4"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96"/>
    </row>
    <row r="5" spans="3:16" ht="14.4">
      <c r="C5" s="30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97"/>
    </row>
    <row r="6" spans="3:16" ht="17.399999999999999">
      <c r="C6" s="89" t="s">
        <v>254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186"/>
    </row>
    <row r="7" spans="3:16" ht="15.75" customHeight="1">
      <c r="C7" s="91" t="s">
        <v>1</v>
      </c>
      <c r="D7" s="92"/>
      <c r="E7" s="59" t="s">
        <v>2</v>
      </c>
      <c r="F7" s="93" t="s">
        <v>3</v>
      </c>
      <c r="G7" s="95" t="s">
        <v>4</v>
      </c>
      <c r="H7" s="95" t="s">
        <v>5</v>
      </c>
      <c r="I7" s="97" t="s">
        <v>6</v>
      </c>
      <c r="J7" s="98"/>
      <c r="K7" s="92"/>
      <c r="L7" s="95" t="s">
        <v>7</v>
      </c>
      <c r="M7" s="99" t="s">
        <v>8</v>
      </c>
      <c r="N7" s="100"/>
      <c r="O7" s="151" t="s">
        <v>255</v>
      </c>
      <c r="P7" s="205" t="s">
        <v>175</v>
      </c>
    </row>
    <row r="8" spans="3:16" ht="24.45" customHeight="1">
      <c r="C8" s="31" t="s">
        <v>10</v>
      </c>
      <c r="D8" s="2" t="s">
        <v>11</v>
      </c>
      <c r="E8" s="2" t="s">
        <v>12</v>
      </c>
      <c r="F8" s="94"/>
      <c r="G8" s="96"/>
      <c r="H8" s="96"/>
      <c r="I8" s="2" t="s">
        <v>256</v>
      </c>
      <c r="J8" s="2" t="s">
        <v>257</v>
      </c>
      <c r="K8" s="2" t="s">
        <v>258</v>
      </c>
      <c r="L8" s="96"/>
      <c r="M8" s="23" t="s">
        <v>13</v>
      </c>
      <c r="N8" s="23" t="s">
        <v>14</v>
      </c>
      <c r="O8" s="152"/>
      <c r="P8" s="206"/>
    </row>
    <row r="9" spans="3:16" ht="26.25" customHeight="1">
      <c r="C9" s="137" t="s">
        <v>259</v>
      </c>
      <c r="D9" s="81" t="s">
        <v>260</v>
      </c>
      <c r="E9" s="117" t="s">
        <v>261</v>
      </c>
      <c r="F9" s="84" t="s">
        <v>35</v>
      </c>
      <c r="G9" s="84" t="s">
        <v>19</v>
      </c>
      <c r="H9" s="105">
        <v>28</v>
      </c>
      <c r="I9" s="105">
        <v>65</v>
      </c>
      <c r="J9" s="105">
        <v>75</v>
      </c>
      <c r="K9" s="105">
        <v>75</v>
      </c>
      <c r="L9" s="105">
        <f>SUM(I9:K13)</f>
        <v>215</v>
      </c>
      <c r="M9" s="108" t="s">
        <v>262</v>
      </c>
      <c r="N9" s="108" t="s">
        <v>263</v>
      </c>
      <c r="O9" s="8" t="s">
        <v>264</v>
      </c>
      <c r="P9" s="41"/>
    </row>
    <row r="10" spans="3:16" ht="18" customHeight="1">
      <c r="C10" s="138"/>
      <c r="D10" s="82"/>
      <c r="E10" s="174"/>
      <c r="F10" s="101"/>
      <c r="G10" s="101"/>
      <c r="H10" s="106"/>
      <c r="I10" s="106"/>
      <c r="J10" s="106"/>
      <c r="K10" s="106"/>
      <c r="L10" s="106"/>
      <c r="M10" s="109"/>
      <c r="N10" s="109"/>
      <c r="O10" s="5" t="s">
        <v>265</v>
      </c>
      <c r="P10" s="32"/>
    </row>
    <row r="11" spans="3:16" ht="28.05" customHeight="1">
      <c r="C11" s="138"/>
      <c r="D11" s="82"/>
      <c r="E11" s="174"/>
      <c r="F11" s="101"/>
      <c r="G11" s="101"/>
      <c r="H11" s="106"/>
      <c r="I11" s="106"/>
      <c r="J11" s="106"/>
      <c r="K11" s="106"/>
      <c r="L11" s="106"/>
      <c r="M11" s="109"/>
      <c r="N11" s="109"/>
      <c r="O11" s="5" t="s">
        <v>266</v>
      </c>
      <c r="P11" s="32"/>
    </row>
    <row r="12" spans="3:16" ht="18.45" customHeight="1">
      <c r="C12" s="138"/>
      <c r="D12" s="82"/>
      <c r="E12" s="174"/>
      <c r="F12" s="101"/>
      <c r="G12" s="101"/>
      <c r="H12" s="106"/>
      <c r="I12" s="106"/>
      <c r="J12" s="106"/>
      <c r="K12" s="106"/>
      <c r="L12" s="106"/>
      <c r="M12" s="109"/>
      <c r="N12" s="109"/>
      <c r="O12" s="5" t="s">
        <v>267</v>
      </c>
      <c r="P12" s="32"/>
    </row>
    <row r="13" spans="3:16" ht="16.5" customHeight="1">
      <c r="C13" s="138"/>
      <c r="D13" s="82"/>
      <c r="E13" s="142"/>
      <c r="F13" s="85"/>
      <c r="G13" s="85"/>
      <c r="H13" s="107"/>
      <c r="I13" s="107"/>
      <c r="J13" s="107"/>
      <c r="K13" s="107"/>
      <c r="L13" s="107"/>
      <c r="M13" s="109"/>
      <c r="N13" s="109"/>
      <c r="O13" s="20" t="s">
        <v>268</v>
      </c>
      <c r="P13" s="32"/>
    </row>
    <row r="14" spans="3:16" ht="18.45" customHeight="1">
      <c r="C14" s="138"/>
      <c r="D14" s="82"/>
      <c r="E14" s="4" t="s">
        <v>269</v>
      </c>
      <c r="F14" s="4" t="s">
        <v>35</v>
      </c>
      <c r="G14" s="4" t="s">
        <v>19</v>
      </c>
      <c r="H14" s="4">
        <v>1</v>
      </c>
      <c r="I14" s="4">
        <v>4</v>
      </c>
      <c r="J14" s="4">
        <v>8</v>
      </c>
      <c r="K14" s="4">
        <v>10</v>
      </c>
      <c r="L14" s="4">
        <f>SUM(I14:K14)</f>
        <v>22</v>
      </c>
      <c r="M14" s="109"/>
      <c r="N14" s="109"/>
      <c r="O14" s="5" t="s">
        <v>270</v>
      </c>
      <c r="P14" s="37"/>
    </row>
    <row r="15" spans="3:16" ht="18" customHeight="1">
      <c r="C15" s="137" t="s">
        <v>271</v>
      </c>
      <c r="D15" s="81" t="s">
        <v>272</v>
      </c>
      <c r="E15" s="84" t="s">
        <v>273</v>
      </c>
      <c r="F15" s="84" t="s">
        <v>35</v>
      </c>
      <c r="G15" s="84" t="s">
        <v>19</v>
      </c>
      <c r="H15" s="84">
        <v>1</v>
      </c>
      <c r="I15" s="84">
        <v>100</v>
      </c>
      <c r="J15" s="84">
        <v>120</v>
      </c>
      <c r="K15" s="84">
        <v>140</v>
      </c>
      <c r="L15" s="84">
        <f>SUM(I15:K17)</f>
        <v>360</v>
      </c>
      <c r="M15" s="108" t="s">
        <v>274</v>
      </c>
      <c r="N15" s="108" t="s">
        <v>275</v>
      </c>
      <c r="O15" s="8" t="s">
        <v>276</v>
      </c>
      <c r="P15" s="42"/>
    </row>
    <row r="16" spans="3:16" ht="21.45" customHeight="1">
      <c r="C16" s="138"/>
      <c r="D16" s="82"/>
      <c r="E16" s="101"/>
      <c r="F16" s="101"/>
      <c r="G16" s="101"/>
      <c r="H16" s="101"/>
      <c r="I16" s="101"/>
      <c r="J16" s="101"/>
      <c r="K16" s="101"/>
      <c r="L16" s="101"/>
      <c r="M16" s="109"/>
      <c r="N16" s="109"/>
      <c r="O16" s="5" t="s">
        <v>277</v>
      </c>
      <c r="P16" s="33"/>
    </row>
    <row r="17" spans="3:16" ht="19.05" customHeight="1">
      <c r="C17" s="138"/>
      <c r="D17" s="82"/>
      <c r="E17" s="85"/>
      <c r="F17" s="85"/>
      <c r="G17" s="85"/>
      <c r="H17" s="85"/>
      <c r="I17" s="85"/>
      <c r="J17" s="85"/>
      <c r="K17" s="85"/>
      <c r="L17" s="85"/>
      <c r="M17" s="109"/>
      <c r="N17" s="109"/>
      <c r="O17" s="5" t="s">
        <v>278</v>
      </c>
      <c r="P17" s="34"/>
    </row>
    <row r="18" spans="3:16" ht="22.5" customHeight="1">
      <c r="C18" s="137" t="s">
        <v>279</v>
      </c>
      <c r="D18" s="81" t="s">
        <v>280</v>
      </c>
      <c r="E18" s="84" t="s">
        <v>281</v>
      </c>
      <c r="F18" s="84" t="s">
        <v>35</v>
      </c>
      <c r="G18" s="84" t="s">
        <v>19</v>
      </c>
      <c r="H18" s="84">
        <v>0</v>
      </c>
      <c r="I18" s="84">
        <v>20</v>
      </c>
      <c r="J18" s="84">
        <v>50</v>
      </c>
      <c r="K18" s="84">
        <v>100</v>
      </c>
      <c r="L18" s="84">
        <f>SUM(I18:K20)</f>
        <v>170</v>
      </c>
      <c r="M18" s="108" t="s">
        <v>282</v>
      </c>
      <c r="N18" s="204" t="s">
        <v>283</v>
      </c>
      <c r="O18" s="8" t="s">
        <v>284</v>
      </c>
      <c r="P18" s="42"/>
    </row>
    <row r="19" spans="3:16" ht="21" customHeight="1">
      <c r="C19" s="138"/>
      <c r="D19" s="82"/>
      <c r="E19" s="101"/>
      <c r="F19" s="101"/>
      <c r="G19" s="101"/>
      <c r="H19" s="101"/>
      <c r="I19" s="101"/>
      <c r="J19" s="101"/>
      <c r="K19" s="101"/>
      <c r="L19" s="101"/>
      <c r="M19" s="109"/>
      <c r="N19" s="165"/>
      <c r="O19" s="5" t="s">
        <v>285</v>
      </c>
      <c r="P19" s="33"/>
    </row>
    <row r="20" spans="3:16" ht="19.5" customHeight="1">
      <c r="C20" s="138"/>
      <c r="D20" s="82"/>
      <c r="E20" s="85"/>
      <c r="F20" s="85"/>
      <c r="G20" s="85"/>
      <c r="H20" s="85"/>
      <c r="I20" s="85"/>
      <c r="J20" s="85"/>
      <c r="K20" s="85"/>
      <c r="L20" s="85"/>
      <c r="M20" s="109"/>
      <c r="N20" s="165"/>
      <c r="O20" s="67" t="s">
        <v>286</v>
      </c>
      <c r="P20" s="68"/>
    </row>
    <row r="21" spans="3:16" ht="27.75" customHeight="1">
      <c r="C21" s="137" t="s">
        <v>59</v>
      </c>
      <c r="D21" s="81" t="s">
        <v>287</v>
      </c>
      <c r="E21" s="4" t="s">
        <v>288</v>
      </c>
      <c r="F21" s="4" t="s">
        <v>35</v>
      </c>
      <c r="G21" s="4" t="s">
        <v>19</v>
      </c>
      <c r="H21" s="4">
        <v>0</v>
      </c>
      <c r="I21" s="4">
        <v>50</v>
      </c>
      <c r="J21" s="4">
        <v>100</v>
      </c>
      <c r="K21" s="4">
        <v>200</v>
      </c>
      <c r="L21" s="4">
        <v>350</v>
      </c>
      <c r="M21" s="108" t="s">
        <v>289</v>
      </c>
      <c r="N21" s="108" t="s">
        <v>290</v>
      </c>
      <c r="O21" s="5" t="s">
        <v>291</v>
      </c>
      <c r="P21" s="37"/>
    </row>
    <row r="22" spans="3:16" ht="27" customHeight="1">
      <c r="C22" s="138"/>
      <c r="D22" s="82"/>
      <c r="E22" s="4" t="s">
        <v>292</v>
      </c>
      <c r="F22" s="4" t="s">
        <v>45</v>
      </c>
      <c r="G22" s="4" t="s">
        <v>19</v>
      </c>
      <c r="H22" s="7">
        <v>0</v>
      </c>
      <c r="I22" s="7">
        <v>0.8</v>
      </c>
      <c r="J22" s="7">
        <v>0.85</v>
      </c>
      <c r="K22" s="7">
        <v>0.9</v>
      </c>
      <c r="L22" s="7">
        <v>0.85</v>
      </c>
      <c r="M22" s="109"/>
      <c r="N22" s="109"/>
      <c r="O22" s="5" t="s">
        <v>293</v>
      </c>
      <c r="P22" s="36"/>
    </row>
    <row r="23" spans="3:16" ht="35.549999999999997" customHeight="1">
      <c r="C23" s="146"/>
      <c r="D23" s="147"/>
      <c r="E23" s="38" t="s">
        <v>294</v>
      </c>
      <c r="F23" s="38" t="s">
        <v>45</v>
      </c>
      <c r="G23" s="38" t="s">
        <v>19</v>
      </c>
      <c r="H23" s="43">
        <v>0</v>
      </c>
      <c r="I23" s="43">
        <v>0.5</v>
      </c>
      <c r="J23" s="43">
        <v>0.55000000000000004</v>
      </c>
      <c r="K23" s="43">
        <v>0.6</v>
      </c>
      <c r="L23" s="43">
        <v>0.55000000000000004</v>
      </c>
      <c r="M23" s="143"/>
      <c r="N23" s="143"/>
      <c r="O23" s="44" t="s">
        <v>295</v>
      </c>
      <c r="P23" s="40"/>
    </row>
    <row r="24" spans="3:16" ht="14.4"/>
  </sheetData>
  <mergeCells count="52">
    <mergeCell ref="D9:D14"/>
    <mergeCell ref="C15:C17"/>
    <mergeCell ref="D15:D17"/>
    <mergeCell ref="E15:E17"/>
    <mergeCell ref="F15:F17"/>
    <mergeCell ref="C9:C14"/>
    <mergeCell ref="C1:D4"/>
    <mergeCell ref="E1:P5"/>
    <mergeCell ref="C6:P6"/>
    <mergeCell ref="C7:D7"/>
    <mergeCell ref="F7:F8"/>
    <mergeCell ref="G7:G8"/>
    <mergeCell ref="H7:H8"/>
    <mergeCell ref="I7:K7"/>
    <mergeCell ref="L7:L8"/>
    <mergeCell ref="M7:N7"/>
    <mergeCell ref="O7:O8"/>
    <mergeCell ref="P7:P8"/>
    <mergeCell ref="J9:J13"/>
    <mergeCell ref="G15:G17"/>
    <mergeCell ref="J15:J17"/>
    <mergeCell ref="E9:E13"/>
    <mergeCell ref="F9:F13"/>
    <mergeCell ref="H15:H17"/>
    <mergeCell ref="I15:I17"/>
    <mergeCell ref="G9:G13"/>
    <mergeCell ref="H9:H13"/>
    <mergeCell ref="I9:I13"/>
    <mergeCell ref="C21:C23"/>
    <mergeCell ref="D21:D23"/>
    <mergeCell ref="M21:M23"/>
    <mergeCell ref="N21:N23"/>
    <mergeCell ref="H18:H20"/>
    <mergeCell ref="I18:I20"/>
    <mergeCell ref="J18:J20"/>
    <mergeCell ref="K18:K20"/>
    <mergeCell ref="L18:L20"/>
    <mergeCell ref="N18:N20"/>
    <mergeCell ref="C18:C20"/>
    <mergeCell ref="D18:D20"/>
    <mergeCell ref="M18:M20"/>
    <mergeCell ref="E18:E20"/>
    <mergeCell ref="F18:F20"/>
    <mergeCell ref="G18:G20"/>
    <mergeCell ref="K9:K13"/>
    <mergeCell ref="M9:M14"/>
    <mergeCell ref="N9:N14"/>
    <mergeCell ref="M15:M17"/>
    <mergeCell ref="N15:N17"/>
    <mergeCell ref="L9:L13"/>
    <mergeCell ref="K15:K17"/>
    <mergeCell ref="L15:L17"/>
  </mergeCells>
  <pageMargins left="0.25" right="0.25" top="0.75" bottom="0.75" header="0.3" footer="0.3"/>
  <pageSetup scale="71" orientation="landscape" r:id="rId1"/>
  <colBreaks count="1" manualBreakCount="1">
    <brk id="16" max="2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41"/>
  <sheetViews>
    <sheetView rightToLeft="1" tabSelected="1" view="pageBreakPreview" topLeftCell="A25" zoomScale="116" zoomScaleNormal="70" workbookViewId="0">
      <selection activeCell="C43" sqref="C43"/>
    </sheetView>
  </sheetViews>
  <sheetFormatPr defaultColWidth="8.77734375" defaultRowHeight="11.4" customHeight="1"/>
  <cols>
    <col min="2" max="2" width="26.33203125" customWidth="1"/>
    <col min="3" max="3" width="39.6640625" customWidth="1"/>
    <col min="4" max="4" width="5.77734375" customWidth="1"/>
    <col min="5" max="6" width="5.44140625" customWidth="1"/>
    <col min="7" max="7" width="5" customWidth="1"/>
    <col min="8" max="8" width="5.44140625" customWidth="1"/>
    <col min="9" max="9" width="6.44140625" customWidth="1"/>
    <col min="10" max="11" width="6" customWidth="1"/>
    <col min="12" max="12" width="6.44140625" customWidth="1"/>
    <col min="13" max="13" width="6" customWidth="1"/>
    <col min="14" max="14" width="6.109375" customWidth="1"/>
    <col min="15" max="15" width="5.77734375" customWidth="1"/>
  </cols>
  <sheetData>
    <row r="1" spans="2:15" ht="13.2" customHeight="1">
      <c r="B1" s="210" t="s">
        <v>296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2:15" ht="11.4" customHeight="1"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2:15" ht="11.4" customHeight="1"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2:15" ht="11.4" customHeight="1">
      <c r="B4" s="212" t="s">
        <v>297</v>
      </c>
      <c r="C4" s="212" t="s">
        <v>6</v>
      </c>
      <c r="D4" s="213" t="s">
        <v>298</v>
      </c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</row>
    <row r="5" spans="2:15" ht="11.4" customHeight="1">
      <c r="B5" s="212"/>
      <c r="C5" s="212"/>
      <c r="D5" s="71">
        <v>1</v>
      </c>
      <c r="E5" s="71">
        <v>2</v>
      </c>
      <c r="F5" s="71">
        <v>3</v>
      </c>
      <c r="G5" s="71">
        <v>4</v>
      </c>
      <c r="H5" s="71">
        <v>5</v>
      </c>
      <c r="I5" s="71">
        <v>6</v>
      </c>
      <c r="J5" s="71">
        <v>7</v>
      </c>
      <c r="K5" s="71">
        <v>8</v>
      </c>
      <c r="L5" s="71">
        <v>9</v>
      </c>
      <c r="M5" s="71">
        <v>10</v>
      </c>
      <c r="N5" s="71">
        <v>11</v>
      </c>
      <c r="O5" s="71">
        <v>12</v>
      </c>
    </row>
    <row r="6" spans="2:15" ht="17.399999999999999" customHeight="1">
      <c r="B6" s="207" t="s">
        <v>328</v>
      </c>
      <c r="C6" s="209" t="s">
        <v>299</v>
      </c>
      <c r="D6" s="72"/>
      <c r="E6" s="72"/>
      <c r="F6" s="72"/>
      <c r="G6" s="72"/>
      <c r="H6" s="72"/>
      <c r="I6" s="72"/>
      <c r="J6" s="73"/>
      <c r="K6" s="73"/>
      <c r="L6" s="73"/>
      <c r="M6" s="73"/>
      <c r="N6" s="72"/>
      <c r="O6" s="72"/>
    </row>
    <row r="7" spans="2:15" ht="17.399999999999999" customHeight="1">
      <c r="B7" s="207"/>
      <c r="C7" s="209"/>
      <c r="D7" s="72"/>
      <c r="E7" s="72"/>
      <c r="F7" s="72"/>
      <c r="G7" s="72"/>
      <c r="H7" s="72"/>
      <c r="I7" s="72"/>
      <c r="J7" s="72"/>
      <c r="K7" s="72"/>
      <c r="L7" s="73"/>
      <c r="M7" s="72"/>
      <c r="N7" s="72"/>
      <c r="O7" s="72"/>
    </row>
    <row r="8" spans="2:15" ht="17.399999999999999" customHeight="1">
      <c r="B8" s="207" t="s">
        <v>327</v>
      </c>
      <c r="C8" s="79" t="s">
        <v>300</v>
      </c>
      <c r="D8" s="72"/>
      <c r="E8" s="72"/>
      <c r="F8" s="72"/>
      <c r="G8" s="73"/>
      <c r="H8" s="73"/>
      <c r="I8" s="73"/>
      <c r="J8" s="73"/>
      <c r="K8" s="73"/>
      <c r="L8" s="73"/>
      <c r="M8" s="73"/>
      <c r="N8" s="73"/>
      <c r="O8" s="72"/>
    </row>
    <row r="9" spans="2:15" ht="17.399999999999999" customHeight="1">
      <c r="B9" s="208"/>
      <c r="C9" s="77" t="s">
        <v>301</v>
      </c>
      <c r="D9" s="74"/>
      <c r="E9" s="74"/>
      <c r="F9" s="74"/>
      <c r="G9" s="73"/>
      <c r="H9" s="73"/>
      <c r="I9" s="73"/>
      <c r="J9" s="73"/>
      <c r="K9" s="73"/>
      <c r="L9" s="73"/>
      <c r="M9" s="73"/>
      <c r="N9" s="73"/>
      <c r="O9" s="72"/>
    </row>
    <row r="10" spans="2:15" ht="17.399999999999999" customHeight="1">
      <c r="B10" s="76" t="s">
        <v>329</v>
      </c>
      <c r="C10" s="77" t="s">
        <v>302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3"/>
      <c r="O10" s="73"/>
    </row>
    <row r="11" spans="2:15" ht="17.399999999999999" customHeight="1">
      <c r="B11" s="76" t="s">
        <v>326</v>
      </c>
      <c r="C11" s="77" t="s">
        <v>303</v>
      </c>
      <c r="D11" s="72"/>
      <c r="E11" s="72"/>
      <c r="F11" s="72"/>
      <c r="G11" s="72"/>
      <c r="H11" s="72"/>
      <c r="I11" s="73"/>
      <c r="J11" s="73"/>
      <c r="K11" s="73"/>
      <c r="L11" s="73"/>
      <c r="M11" s="73"/>
      <c r="N11" s="72"/>
      <c r="O11" s="72"/>
    </row>
    <row r="12" spans="2:15" ht="17.399999999999999" customHeight="1">
      <c r="B12" s="76" t="s">
        <v>304</v>
      </c>
      <c r="C12" s="78" t="s">
        <v>305</v>
      </c>
      <c r="D12" s="72"/>
      <c r="E12" s="72"/>
      <c r="F12" s="72"/>
      <c r="G12" s="72"/>
      <c r="H12" s="72"/>
      <c r="I12" s="72"/>
      <c r="J12" s="72"/>
      <c r="K12" s="73"/>
      <c r="L12" s="73"/>
      <c r="M12" s="73"/>
      <c r="N12" s="72"/>
      <c r="O12" s="72"/>
    </row>
    <row r="13" spans="2:15" ht="24" customHeight="1">
      <c r="B13" s="76" t="s">
        <v>325</v>
      </c>
      <c r="C13" s="77" t="s">
        <v>330</v>
      </c>
      <c r="D13" s="72"/>
      <c r="E13" s="72"/>
      <c r="F13" s="73"/>
      <c r="G13" s="73"/>
      <c r="H13" s="73"/>
      <c r="I13" s="73"/>
      <c r="J13" s="73"/>
      <c r="K13" s="73"/>
      <c r="L13" s="73"/>
      <c r="M13" s="73"/>
      <c r="N13" s="73"/>
      <c r="O13" s="72"/>
    </row>
    <row r="14" spans="2:15" ht="17.399999999999999" customHeight="1">
      <c r="B14" s="207" t="s">
        <v>306</v>
      </c>
      <c r="C14" s="77" t="s">
        <v>307</v>
      </c>
      <c r="D14" s="72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2"/>
    </row>
    <row r="15" spans="2:15" ht="17.399999999999999" customHeight="1">
      <c r="B15" s="207"/>
      <c r="C15" s="77" t="s">
        <v>308</v>
      </c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2:15" ht="17.399999999999999" customHeight="1">
      <c r="B16" s="207"/>
      <c r="C16" s="77" t="s">
        <v>309</v>
      </c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2:15" ht="28.2" customHeight="1">
      <c r="B17" s="76" t="s">
        <v>195</v>
      </c>
      <c r="C17" s="77" t="s">
        <v>331</v>
      </c>
      <c r="D17" s="72"/>
      <c r="E17" s="72"/>
      <c r="F17" s="72"/>
      <c r="G17" s="72"/>
      <c r="H17" s="72"/>
      <c r="I17" s="73"/>
      <c r="J17" s="73"/>
      <c r="K17" s="73"/>
      <c r="L17" s="73"/>
      <c r="M17" s="73"/>
      <c r="N17" s="73"/>
      <c r="O17" s="73"/>
    </row>
    <row r="18" spans="2:15" ht="14.4">
      <c r="B18" s="207" t="s">
        <v>204</v>
      </c>
      <c r="C18" s="79" t="s">
        <v>311</v>
      </c>
      <c r="D18" s="72"/>
      <c r="E18" s="72"/>
      <c r="F18" s="72"/>
      <c r="G18" s="72"/>
      <c r="H18" s="72"/>
      <c r="I18" s="72"/>
      <c r="J18" s="72"/>
      <c r="K18" s="72"/>
      <c r="L18" s="80"/>
      <c r="M18" s="80"/>
      <c r="N18" s="80"/>
      <c r="O18" s="80"/>
    </row>
    <row r="19" spans="2:15" ht="14.4">
      <c r="B19" s="207"/>
      <c r="C19" s="79" t="s">
        <v>312</v>
      </c>
      <c r="D19" s="72"/>
      <c r="E19" s="72"/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spans="2:15" ht="14.4">
      <c r="B20" s="207"/>
      <c r="C20" s="79" t="s">
        <v>313</v>
      </c>
      <c r="D20" s="80"/>
      <c r="E20" s="80"/>
      <c r="F20" s="80"/>
      <c r="G20" s="72"/>
      <c r="H20" s="72"/>
      <c r="I20" s="72"/>
      <c r="J20" s="72"/>
      <c r="K20" s="72"/>
      <c r="L20" s="80"/>
      <c r="M20" s="80"/>
      <c r="N20" s="80"/>
      <c r="O20" s="80"/>
    </row>
    <row r="21" spans="2:15" ht="14.4">
      <c r="B21" s="207"/>
      <c r="C21" s="79" t="s">
        <v>316</v>
      </c>
      <c r="D21" s="72"/>
      <c r="E21" s="72"/>
      <c r="F21" s="72"/>
      <c r="G21" s="72"/>
      <c r="H21" s="72"/>
      <c r="I21" s="72"/>
      <c r="J21" s="72"/>
      <c r="K21" s="80"/>
      <c r="L21" s="80"/>
      <c r="M21" s="72"/>
      <c r="N21" s="72"/>
      <c r="O21" s="72"/>
    </row>
    <row r="22" spans="2:15" ht="14.4">
      <c r="B22" s="207"/>
      <c r="C22" s="79" t="s">
        <v>315</v>
      </c>
      <c r="D22" s="72"/>
      <c r="E22" s="72"/>
      <c r="F22" s="72"/>
      <c r="G22" s="72"/>
      <c r="H22" s="72"/>
      <c r="I22" s="72"/>
      <c r="J22" s="80"/>
      <c r="K22" s="80"/>
      <c r="L22" s="80"/>
      <c r="M22" s="80"/>
      <c r="N22" s="80"/>
      <c r="O22" s="80"/>
    </row>
    <row r="23" spans="2:15" ht="14.4">
      <c r="B23" s="207"/>
      <c r="C23" s="79" t="s">
        <v>318</v>
      </c>
      <c r="D23" s="72"/>
      <c r="E23" s="72"/>
      <c r="F23" s="72"/>
      <c r="G23" s="72"/>
      <c r="H23" s="72"/>
      <c r="I23" s="72"/>
      <c r="J23" s="72"/>
      <c r="K23" s="72"/>
      <c r="L23" s="72"/>
      <c r="M23" s="80"/>
      <c r="N23" s="80"/>
      <c r="O23" s="80"/>
    </row>
    <row r="24" spans="2:15" ht="14.4">
      <c r="B24" s="207"/>
      <c r="C24" s="79" t="s">
        <v>319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spans="2:15" ht="24">
      <c r="B25" s="207"/>
      <c r="C25" s="79" t="s">
        <v>317</v>
      </c>
      <c r="D25" s="72"/>
      <c r="E25" s="72"/>
      <c r="F25" s="72"/>
      <c r="G25" s="72"/>
      <c r="H25" s="72"/>
      <c r="I25" s="80"/>
      <c r="J25" s="80"/>
      <c r="K25" s="80"/>
      <c r="L25" s="80"/>
      <c r="M25" s="80"/>
      <c r="N25" s="80"/>
      <c r="O25" s="80"/>
    </row>
    <row r="26" spans="2:15" ht="14.4">
      <c r="B26" s="207"/>
      <c r="C26" s="79" t="s">
        <v>314</v>
      </c>
      <c r="D26" s="72"/>
      <c r="E26" s="72"/>
      <c r="F26" s="80"/>
      <c r="G26" s="80"/>
      <c r="H26" s="72"/>
      <c r="I26" s="72"/>
      <c r="J26" s="72"/>
      <c r="K26" s="72"/>
      <c r="L26" s="72"/>
      <c r="M26" s="72"/>
      <c r="N26" s="72"/>
      <c r="O26" s="72"/>
    </row>
    <row r="27" spans="2:15" ht="17.399999999999999" customHeight="1">
      <c r="B27" s="207" t="s">
        <v>221</v>
      </c>
      <c r="C27" s="209" t="s">
        <v>332</v>
      </c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72"/>
      <c r="O27" s="72"/>
    </row>
    <row r="28" spans="2:15" ht="17.399999999999999" customHeight="1">
      <c r="B28" s="207"/>
      <c r="C28" s="209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72"/>
      <c r="O28" s="72"/>
    </row>
    <row r="29" spans="2:15" ht="17.399999999999999" customHeight="1">
      <c r="B29" s="76" t="s">
        <v>320</v>
      </c>
      <c r="C29" s="77" t="s">
        <v>333</v>
      </c>
      <c r="D29" s="73"/>
      <c r="E29" s="73"/>
      <c r="F29" s="72"/>
      <c r="G29" s="72"/>
      <c r="H29" s="72"/>
      <c r="I29" s="73"/>
      <c r="J29" s="73"/>
      <c r="K29" s="73"/>
      <c r="L29" s="73"/>
      <c r="M29" s="72"/>
      <c r="N29" s="72"/>
      <c r="O29" s="72"/>
    </row>
    <row r="30" spans="2:15" ht="17.399999999999999" customHeight="1">
      <c r="B30" s="76" t="s">
        <v>241</v>
      </c>
      <c r="C30" s="77" t="s">
        <v>335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5"/>
    </row>
    <row r="31" spans="2:15" ht="17.399999999999999" customHeight="1">
      <c r="B31" s="76" t="s">
        <v>248</v>
      </c>
      <c r="C31" s="77" t="s">
        <v>334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3"/>
    </row>
    <row r="32" spans="2:15" ht="21.6" customHeight="1">
      <c r="B32" s="207" t="s">
        <v>324</v>
      </c>
      <c r="C32" s="77" t="s">
        <v>310</v>
      </c>
      <c r="D32" s="72"/>
      <c r="E32" s="72"/>
      <c r="F32" s="72"/>
      <c r="G32" s="72"/>
      <c r="H32" s="72"/>
      <c r="I32" s="72"/>
      <c r="J32" s="72"/>
      <c r="K32" s="72"/>
      <c r="L32" s="73"/>
      <c r="M32" s="72"/>
      <c r="N32" s="72"/>
      <c r="O32" s="72"/>
    </row>
    <row r="33" spans="2:15" ht="17.399999999999999" customHeight="1">
      <c r="B33" s="207"/>
      <c r="C33" s="77" t="s">
        <v>336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2"/>
    </row>
    <row r="34" spans="2:15" ht="17.399999999999999" customHeight="1">
      <c r="B34" s="207" t="s">
        <v>322</v>
      </c>
      <c r="C34" s="77" t="s">
        <v>337</v>
      </c>
      <c r="D34" s="72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2"/>
    </row>
    <row r="35" spans="2:15" ht="17.399999999999999" customHeight="1">
      <c r="B35" s="207"/>
      <c r="C35" s="78" t="s">
        <v>338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73"/>
    </row>
    <row r="36" spans="2:15" ht="16.2" customHeight="1">
      <c r="B36" s="207" t="s">
        <v>321</v>
      </c>
      <c r="C36" s="78" t="s">
        <v>339</v>
      </c>
      <c r="D36" s="72"/>
      <c r="E36" s="72"/>
      <c r="F36" s="72"/>
      <c r="G36" s="72"/>
      <c r="H36" s="72"/>
      <c r="I36" s="73"/>
      <c r="J36" s="73"/>
      <c r="K36" s="73"/>
      <c r="L36" s="73"/>
      <c r="M36" s="72"/>
      <c r="N36" s="72"/>
      <c r="O36" s="72"/>
    </row>
    <row r="37" spans="2:15" ht="27" customHeight="1">
      <c r="B37" s="207"/>
      <c r="C37" s="77" t="s">
        <v>340</v>
      </c>
      <c r="D37" s="72"/>
      <c r="E37" s="72"/>
      <c r="F37" s="72"/>
      <c r="G37" s="72"/>
      <c r="H37" s="72"/>
      <c r="I37" s="73"/>
      <c r="J37" s="73"/>
      <c r="K37" s="73"/>
      <c r="L37" s="73"/>
      <c r="M37" s="73"/>
      <c r="N37" s="73"/>
      <c r="O37" s="73"/>
    </row>
    <row r="38" spans="2:15" ht="17.399999999999999" customHeight="1">
      <c r="B38" s="207"/>
      <c r="C38" s="78" t="s">
        <v>341</v>
      </c>
      <c r="D38" s="72"/>
      <c r="E38" s="72"/>
      <c r="F38" s="72"/>
      <c r="G38" s="72"/>
      <c r="H38" s="72"/>
      <c r="I38" s="73"/>
      <c r="J38" s="73"/>
      <c r="K38" s="73"/>
      <c r="L38" s="73"/>
      <c r="M38" s="73"/>
      <c r="N38" s="73"/>
      <c r="O38" s="73"/>
    </row>
    <row r="39" spans="2:15" ht="17.399999999999999" customHeight="1">
      <c r="B39" s="207"/>
      <c r="C39" s="78" t="s">
        <v>342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3"/>
    </row>
    <row r="40" spans="2:15" ht="17.399999999999999" customHeight="1">
      <c r="B40" s="207" t="s">
        <v>323</v>
      </c>
      <c r="C40" s="77" t="s">
        <v>343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</row>
    <row r="41" spans="2:15" ht="17.399999999999999" customHeight="1">
      <c r="B41" s="207"/>
      <c r="C41" s="77" t="s">
        <v>344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</row>
  </sheetData>
  <mergeCells count="16">
    <mergeCell ref="C27:C28"/>
    <mergeCell ref="B14:B16"/>
    <mergeCell ref="B6:B7"/>
    <mergeCell ref="C6:C7"/>
    <mergeCell ref="B1:O1"/>
    <mergeCell ref="B2:O3"/>
    <mergeCell ref="B4:B5"/>
    <mergeCell ref="C4:C5"/>
    <mergeCell ref="D4:O4"/>
    <mergeCell ref="B40:B41"/>
    <mergeCell ref="B8:B9"/>
    <mergeCell ref="B34:B35"/>
    <mergeCell ref="B32:B33"/>
    <mergeCell ref="B18:B26"/>
    <mergeCell ref="B36:B39"/>
    <mergeCell ref="B27:B28"/>
  </mergeCells>
  <conditionalFormatting sqref="N6 O6:O7">
    <cfRule type="cellIs" dxfId="0" priority="2" operator="greaterThanOrEqual">
      <formula>85</formula>
    </cfRule>
  </conditionalFormatting>
  <pageMargins left="0.25" right="0.25" top="0.75" bottom="0.75" header="0.3" footer="0.3"/>
  <pageSetup scale="35" orientation="landscape" r:id="rId1"/>
  <colBreaks count="1" manualBreakCount="1">
    <brk id="15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فريق متميز</vt:lpstr>
      <vt:lpstr>التميز المؤسسي</vt:lpstr>
      <vt:lpstr>تشبيك متفاعل</vt:lpstr>
      <vt:lpstr>شراكات مستدامة</vt:lpstr>
      <vt:lpstr>تنمية الموارد المالية</vt:lpstr>
      <vt:lpstr>الاستدامة المالية</vt:lpstr>
      <vt:lpstr>تفعيل المشاركة مع ذوي الإعاقة</vt:lpstr>
      <vt:lpstr>الخطة التشغيلية</vt:lpstr>
      <vt:lpstr>'تفعيل المشاركة مع ذوي الإعاقة'!_Hlk81558977</vt:lpstr>
      <vt:lpstr>'الاستدامة المالية'!Print_Area</vt:lpstr>
      <vt:lpstr>'التميز المؤسسي'!Print_Area</vt:lpstr>
      <vt:lpstr>'الخطة التشغيلية'!Print_Area</vt:lpstr>
      <vt:lpstr>'تشبيك متفاعل'!Print_Area</vt:lpstr>
      <vt:lpstr>'تفعيل المشاركة مع ذوي الإعاقة'!Print_Area</vt:lpstr>
      <vt:lpstr>'تنمية الموارد المالية'!Print_Area</vt:lpstr>
      <vt:lpstr>'شراكات مستدامة'!Print_Area</vt:lpstr>
      <vt:lpstr>'فريق متميز'!Print_Area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Mohammed Naser</cp:lastModifiedBy>
  <cp:revision/>
  <dcterms:created xsi:type="dcterms:W3CDTF">2024-07-19T07:22:49Z</dcterms:created>
  <dcterms:modified xsi:type="dcterms:W3CDTF">2025-09-04T13:07:09Z</dcterms:modified>
  <cp:category/>
  <cp:contentStatus/>
</cp:coreProperties>
</file>